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计划汇总表" sheetId="1" r:id="rId1"/>
    <sheet name="光伏产业" sheetId="2" r:id="rId2"/>
    <sheet name="重点产业1" sheetId="3" r:id="rId3"/>
    <sheet name="重点产业2" sheetId="4" r:id="rId4"/>
    <sheet name="自主产业" sheetId="5" r:id="rId5"/>
    <sheet name="水利建设" sheetId="6" r:id="rId6"/>
    <sheet name="寸石半江坝饮水工程" sheetId="7" r:id="rId7"/>
    <sheet name="农村公路建设1" sheetId="8" r:id="rId8"/>
    <sheet name="农村公路建设2" sheetId="9" r:id="rId9"/>
    <sheet name="贫困村综合服务平台" sheetId="10" r:id="rId10"/>
    <sheet name="高标准农田建设1" sheetId="11" r:id="rId11"/>
    <sheet name="高标准农田建设2" sheetId="12" r:id="rId12"/>
    <sheet name="高标准农田建设3" sheetId="13" r:id="rId13"/>
    <sheet name="雨露计划及培训" sheetId="14" r:id="rId14"/>
    <sheet name="金融扶贫" sheetId="15" r:id="rId15"/>
    <sheet name="危房改造" sheetId="16" r:id="rId16"/>
    <sheet name="贫困人口医保缴费" sheetId="17" r:id="rId17"/>
    <sheet name="贫困人口住院医药费兜底" sheetId="18" r:id="rId18"/>
    <sheet name="贫困人口养老保险" sheetId="19" r:id="rId19"/>
    <sheet name="电商扶贫" sheetId="20" r:id="rId20"/>
    <sheet name="贫困人口特惠保" sheetId="21" r:id="rId21"/>
  </sheets>
  <definedNames>
    <definedName name="_xlnm.Print_Area" localSheetId="9">贫困村综合服务平台!$A$1:$M$66</definedName>
    <definedName name="_xlnm.Print_Titles" localSheetId="10">高标准农田建设1!$1:$4</definedName>
    <definedName name="_xlnm.Print_Titles" localSheetId="11">高标准农田建设2!$1:$4</definedName>
    <definedName name="_xlnm.Print_Titles" localSheetId="12">高标准农田建设3!$1:$4</definedName>
    <definedName name="_xlnm.Print_Titles" localSheetId="1">光伏产业!$1:$4</definedName>
    <definedName name="_xlnm.Print_Titles" localSheetId="0">计划汇总表!$1:$4</definedName>
    <definedName name="_xlnm.Print_Titles" localSheetId="7">农村公路建设1!$1:$4</definedName>
    <definedName name="_xlnm.Print_Titles" localSheetId="8">农村公路建设2!$1:$4</definedName>
    <definedName name="_xlnm.Print_Titles" localSheetId="9">贫困村综合服务平台!$1:$4</definedName>
    <definedName name="_xlnm.Print_Titles" localSheetId="5">水利建设!$1:$4</definedName>
    <definedName name="_xlnm.Print_Titles" localSheetId="15">危房改造!$1:$4</definedName>
    <definedName name="_xlnm.Print_Titles" localSheetId="2">重点产业1!$1:$4</definedName>
    <definedName name="_xlnm.Print_Titles" localSheetId="3">重点产业2!$1:$4</definedName>
    <definedName name="_xlnm.Print_Titles" localSheetId="4">自主产业!$1:$4</definedName>
  </definedNames>
  <calcPr calcId="144525"/>
</workbook>
</file>

<file path=xl/sharedStrings.xml><?xml version="1.0" encoding="utf-8"?>
<sst xmlns="http://schemas.openxmlformats.org/spreadsheetml/2006/main" count="1039">
  <si>
    <t>新邵县2018年度统筹整合使用财政涉农资金项目计划汇总表</t>
  </si>
  <si>
    <t>金额单位：万元</t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</si>
  <si>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</si>
  <si>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项目名称</t>
    </r>
  </si>
  <si>
    <r>
      <rPr>
        <b/>
        <sz val="11"/>
        <color indexed="8"/>
        <rFont val="宋体"/>
        <charset val="134"/>
      </rPr>
      <t>建设任务</t>
    </r>
  </si>
  <si>
    <r>
      <rPr>
        <b/>
        <sz val="11"/>
        <color indexed="8"/>
        <rFont val="宋体"/>
        <charset val="134"/>
      </rPr>
      <t>实施地点</t>
    </r>
  </si>
  <si>
    <r>
      <rPr>
        <b/>
        <sz val="11"/>
        <color indexed="8"/>
        <rFont val="宋体"/>
        <charset val="134"/>
      </rPr>
      <t>补助标准</t>
    </r>
  </si>
  <si>
    <r>
      <rPr>
        <b/>
        <sz val="11"/>
        <color indexed="8"/>
        <rFont val="宋体"/>
        <charset val="134"/>
      </rPr>
      <t>资金规模</t>
    </r>
  </si>
  <si>
    <r>
      <rPr>
        <b/>
        <sz val="11"/>
        <color indexed="8"/>
        <rFont val="宋体"/>
        <charset val="134"/>
      </rPr>
      <t>筹资方式</t>
    </r>
  </si>
  <si>
    <t>绩效目标
（进度计划）</t>
  </si>
  <si>
    <t>时间进度(起止)</t>
  </si>
  <si>
    <r>
      <rPr>
        <b/>
        <sz val="11"/>
        <color indexed="8"/>
        <rFont val="宋体"/>
        <charset val="134"/>
      </rPr>
      <t>责任单位</t>
    </r>
  </si>
  <si>
    <t>（中央、省级、市州或县级资金）</t>
  </si>
  <si>
    <t xml:space="preserve">金额
</t>
  </si>
  <si>
    <t>计划开工时间</t>
  </si>
  <si>
    <t>计划完工时间</t>
  </si>
  <si>
    <t>项目主管单位</t>
  </si>
  <si>
    <t>项目组织实施单位</t>
  </si>
  <si>
    <t>总计</t>
  </si>
  <si>
    <t>一</t>
  </si>
  <si>
    <t>产业扶贫发展合计</t>
  </si>
  <si>
    <t>光伏产业</t>
  </si>
  <si>
    <t>中央</t>
  </si>
  <si>
    <t>扶贫办</t>
  </si>
  <si>
    <t>县扶贫办</t>
  </si>
  <si>
    <t>重点产业</t>
  </si>
  <si>
    <t>扶贫办
农业局</t>
  </si>
  <si>
    <t>农业局
扶贫办
各乡镇</t>
  </si>
  <si>
    <t>自主产业</t>
  </si>
  <si>
    <t>农业局</t>
  </si>
  <si>
    <t>各乡镇</t>
  </si>
  <si>
    <t>二</t>
  </si>
  <si>
    <t>基础设施建设合计</t>
  </si>
  <si>
    <t>水利建设</t>
  </si>
  <si>
    <t>水利局</t>
  </si>
  <si>
    <t>寸石半江坝饮水工程</t>
  </si>
  <si>
    <t>农村公路建设</t>
  </si>
  <si>
    <t>交通局
公管所
发改局</t>
  </si>
  <si>
    <t>贫困村综合服务平台建设</t>
  </si>
  <si>
    <t>省级</t>
  </si>
  <si>
    <t>组织部</t>
  </si>
  <si>
    <t>邵阳赛双清建设投资经营集团有限公司</t>
  </si>
  <si>
    <t>高标准农田建设</t>
  </si>
  <si>
    <t>农业局
农开办
国土局</t>
  </si>
  <si>
    <t>各乡镇
农开办
土地开发整理中心</t>
  </si>
  <si>
    <t>三</t>
  </si>
  <si>
    <t>其他</t>
  </si>
  <si>
    <t>雨露计划及培训</t>
  </si>
  <si>
    <t>县扶贫培训中心</t>
  </si>
  <si>
    <t>金融扶贫（小额保证金和贴息）</t>
  </si>
  <si>
    <t>危房改造</t>
  </si>
  <si>
    <t>住建局</t>
  </si>
  <si>
    <t>住建局
各乡镇</t>
  </si>
  <si>
    <t>贫困人口医保缴费</t>
  </si>
  <si>
    <t>人社局</t>
  </si>
  <si>
    <t>县城乡医保中心
各乡镇</t>
  </si>
  <si>
    <t>贫困人口住院医药费兜底</t>
  </si>
  <si>
    <t>县城乡医保中心
各定点医疗机构</t>
  </si>
  <si>
    <t>贫困人口养老保险</t>
  </si>
  <si>
    <t>县城乡居民社会养老保险站及各乡镇</t>
  </si>
  <si>
    <t>电商扶贫</t>
  </si>
  <si>
    <t>商务局</t>
  </si>
  <si>
    <t>电商企业</t>
  </si>
  <si>
    <t>贫困人口特惠保</t>
  </si>
  <si>
    <t>新邵县2018年度统筹整合使用财政涉农资金项目明细表（光伏产业）</t>
  </si>
  <si>
    <t>资金单位：万元</t>
  </si>
  <si>
    <t>筹资方式</t>
  </si>
  <si>
    <t>光伏扶贫产业项目小计</t>
  </si>
  <si>
    <t>中央专项</t>
  </si>
  <si>
    <t>酿溪镇、小塘镇、新田铺镇光伏项目</t>
  </si>
  <si>
    <t>新田铺镇皂角塘村扩容25kw,其余60kw/村，建设任务1465kw</t>
  </si>
  <si>
    <t>会公坪、姚口渡、言耳边、翠英、红心、观音、留田、丰入、万塘、高燕村、石脚、庄山、渡头桥、黄土社区、沙子田、双六、毛力冲、石马江、皂角塘、水尾、新竹、石桥、长古、塘口、新塘村</t>
  </si>
  <si>
    <t>0.7万元/kw</t>
  </si>
  <si>
    <t>村集体收入5万元/村</t>
  </si>
  <si>
    <t>严塘镇、寸石镇、坪上镇光伏项目</t>
  </si>
  <si>
    <t>白水洞扩容10kw,戴河扩容20kw,新塘扩容10kw,清水村90kw,其余60kw/村，建设任务1270kw</t>
  </si>
  <si>
    <t>石黄村、龙脊村、黄家、戴何、白水洞、新塘、蔡家、美菱湖村、财宏、银录、寸石村、和谐村、青山、金木、清水、水竹、温泉、三长、山口关、坪上居委会、小河、东风桥、大同</t>
  </si>
  <si>
    <t>大新镇、龙溪铺镇、巨口铺镇光伏项目</t>
  </si>
  <si>
    <t>60kw/村建设任务1560kw</t>
  </si>
  <si>
    <t>三门滩、铜鼓顶、申塘、龙口溪社区、磁口溪社区、和谐、三和、栗滩社区、上南府、杨塘、古田、新禾、大湾、上源村、梅岭村、中源、卓笔村、木山、田心、大竹、桐木、文仙观、石槽、高升、津溪、长关</t>
  </si>
  <si>
    <t>潭溪镇、潭府乡、雀塘镇光伏项目</t>
  </si>
  <si>
    <t>60kw/村建设任务1500kw</t>
  </si>
  <si>
    <t>新农、兴旺村、石井、长铺、兴东、玄本、光明、孙家桥社区、文江、石板、大江村、周家村、财树、团结、峙溪冲、小团年、大团年、车峙村、草塘、花园、雀塘社区、黄泥新村、堂梓山、早谷、麻溪</t>
  </si>
  <si>
    <t>陈家坊镇、太芝庙镇、迎光乡光伏项目</t>
  </si>
  <si>
    <t>山西村、朱家、江村、观山、刘什、三角塘、胡家、东冲、司门、冰塘、周家、白杨、太芝庙社区、新马岭、光田、聚泽村、严塘、风高、黄梨、顺水、莲塘、上沙溪、红岩寨村、长兴村、大抵村</t>
  </si>
  <si>
    <t>光伏发电</t>
  </si>
  <si>
    <t>寸石村53kw</t>
  </si>
  <si>
    <t>寸石村</t>
  </si>
  <si>
    <t>寸石镇人民政府</t>
  </si>
  <si>
    <t>新塘村50kw</t>
  </si>
  <si>
    <t>新塘村</t>
  </si>
  <si>
    <t>严塘镇人民政府</t>
  </si>
  <si>
    <t>皂角塘村35kw</t>
  </si>
  <si>
    <t>皂角塘村</t>
  </si>
  <si>
    <t>新田铺镇人民政府</t>
  </si>
  <si>
    <t>武桥村60kw</t>
  </si>
  <si>
    <t>武桥村</t>
  </si>
  <si>
    <t xml:space="preserve">白水洞村50kw </t>
  </si>
  <si>
    <t>白水洞村</t>
  </si>
  <si>
    <t>戴河村40kw</t>
  </si>
  <si>
    <t>戴河村</t>
  </si>
  <si>
    <t>光伏扶贫土方补偿</t>
  </si>
  <si>
    <t>1000立方米</t>
  </si>
  <si>
    <t>127个贫困村</t>
  </si>
  <si>
    <t>10元/立方米</t>
  </si>
  <si>
    <t>光伏扶贫围栏建设</t>
  </si>
  <si>
    <t>150米/站</t>
  </si>
  <si>
    <t>1.5万元/站</t>
  </si>
  <si>
    <t>光伏扶贫监理费</t>
  </si>
  <si>
    <t>光伏监理代理费及交易场地费</t>
  </si>
  <si>
    <t>新邵县2018年度统筹整合使用财政涉农资金项目明细表（重点产业）</t>
  </si>
  <si>
    <t>2017年实施项目，部分项目2018年完成，2017年已拨付资金4444万元</t>
  </si>
  <si>
    <t>带动贫困人口30892人增收脱贫</t>
  </si>
  <si>
    <t>湖南呱呱叫食品有限公司</t>
  </si>
  <si>
    <t>养殖麻鸭100万羽</t>
  </si>
  <si>
    <t>柏水、木桥村、叶子、高家、城山头村、马埠江、石坳、兰江桥、观音、尧家村、清江庙村、大庙边村、红星、沙坪村、渡头桥、竹山垅村、向东村、柏林、十字村、白羊塘、车田、仁山、</t>
  </si>
  <si>
    <t>2000元/人</t>
  </si>
  <si>
    <t>带动贫困人口3059人</t>
  </si>
  <si>
    <t>新邵县常春藤中药材种植专业合作社</t>
  </si>
  <si>
    <t>种植中药材2345亩</t>
  </si>
  <si>
    <t>留步司、龙溪铺社区、十字路、塘边、羊城、朝阳、江边、峰江</t>
  </si>
  <si>
    <t>带动贫困人口3195人</t>
  </si>
  <si>
    <t>湖南雨泉农业发展有限公司</t>
  </si>
  <si>
    <t>种植中药材1000亩</t>
  </si>
  <si>
    <t>赤水、黄坡村、岱水、茅坪、龙廖村、罗桥村、三溪村、志木村、虎寨村、老山村、袁家、张家冲、峡山、明星村、坳背村、戴家、陡岭、上石、下石、油匠村、</t>
  </si>
  <si>
    <t>带动贫困人口3113人</t>
  </si>
  <si>
    <t>湖南尚源生物科技有限公司</t>
  </si>
  <si>
    <t>发展有机糯谷3380亩</t>
  </si>
  <si>
    <t>上源村、家乐村、龙源村、后塘村、大湾村、卓笔村、中源村、下源村、大竹</t>
  </si>
  <si>
    <t>带动贫困人口2524人</t>
  </si>
  <si>
    <t>湖南檀瑞农业科技发展有限公司</t>
  </si>
  <si>
    <t>种植天麻、罗汉果3000亩</t>
  </si>
  <si>
    <t>潭溪村、石井、柏子、大马、光明、爽溪、库里、檀山</t>
  </si>
  <si>
    <t>带动贫困人口3000人</t>
  </si>
  <si>
    <t>新邵县向上中药材种植专业合作社</t>
  </si>
  <si>
    <t>种植罗汉果2000亩</t>
  </si>
  <si>
    <t>冰塘村、胡家、壕塘、加乐村、栗山村、长江村、上江、下江、三角塘、西冲、山塘、双江、石洞、司门前、花桥、东冲村、安家坳、观山、田里村、上田、杉木、杨柳村、</t>
  </si>
  <si>
    <t>带动贫困人口3182人</t>
  </si>
  <si>
    <t>邵阳心连心食品有限公司</t>
  </si>
  <si>
    <t>发展养殖生猪、黄牛6000头，冷链物流冷库4个。</t>
  </si>
  <si>
    <t>文仙观、大石、杨梅、夏家村、梅子村、乔亭村、沈江桥、军田村、石灰村、石庙、杨家村、段塘村、腊石村、曾家村、陈家坝、两头山、陡岭村、柳山村、寺门前、半边村、端凤村、枫树村、兰江村、田庄村、白合、仁和村、龙头村、立新村、柳塘村、</t>
  </si>
  <si>
    <t>带动贫困人口3192人</t>
  </si>
  <si>
    <r>
      <rPr>
        <sz val="10"/>
        <color indexed="8"/>
        <rFont val="仿宋"/>
        <charset val="134"/>
      </rPr>
      <t>湖南紫玉农业有限公司</t>
    </r>
    <r>
      <rPr>
        <sz val="10"/>
        <color indexed="8"/>
        <rFont val="Arial"/>
        <charset val="134"/>
      </rPr>
      <t> </t>
    </r>
  </si>
  <si>
    <t>发展种植淮山400亩、果蔬1100亩</t>
  </si>
  <si>
    <t>大里、湴田、黄土、杨柳井村、栗江村、了田村、朱木村、小塘居委会、万塘村、石脚、坑冲村、</t>
  </si>
  <si>
    <t>带动贫困人口2034人</t>
  </si>
  <si>
    <t>新邵县玉辉农林开发有限公司</t>
  </si>
  <si>
    <t>种植猕猴桃3000亩</t>
  </si>
  <si>
    <t>牛头村、扶锡、新马岭、童家村、白杨村、潭家湾、汤家垅村、指云村、黄梨、龙山、苏灿、太芝庙社区、风高、聚泽、周家、严塘、光田、龙竹、潭甘、</t>
  </si>
  <si>
    <t>带动贫困人口2560人</t>
  </si>
  <si>
    <t>新邵县杨家坳食品有限公司</t>
  </si>
  <si>
    <t>养殖黑猪6000头</t>
  </si>
  <si>
    <t>云山村、财宏、蔡家、寸石村、大富、和谐、花桥、花竹、黄江村、金木、罗黄、马栏、美菱湖、南庙、南岳村、青山村、十字村、太上村、田塘里、田心、桐木、武桥、银录、云山、</t>
  </si>
  <si>
    <t>带动贫困人口2833人</t>
  </si>
  <si>
    <t>新邵县康杰农业开发有限公司</t>
  </si>
  <si>
    <t>发展养殖生猪1000头，土鸡10000羽，种植水果1500亩、太空莲400亩。</t>
  </si>
  <si>
    <t>沙坪、大中、颜岭、长城、黄土、庙山、岱东、廻塘、磨石、石泉、高坎、筱桂、长塘、路口、</t>
  </si>
  <si>
    <t>带动贫困人口2200人</t>
  </si>
  <si>
    <t>资金规模（万元）</t>
  </si>
  <si>
    <r>
      <rPr>
        <sz val="10"/>
        <color indexed="8"/>
        <rFont val="宋体"/>
        <charset val="134"/>
      </rPr>
      <t>委托帮扶贫困人口按1600元/人，配套资金按</t>
    </r>
    <r>
      <rPr>
        <sz val="10"/>
        <color indexed="8"/>
        <rFont val="The "/>
        <charset val="134"/>
      </rPr>
      <t>320</t>
    </r>
    <r>
      <rPr>
        <sz val="10"/>
        <color indexed="8"/>
        <rFont val="宋体"/>
        <charset val="134"/>
      </rPr>
      <t>元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人</t>
    </r>
  </si>
  <si>
    <r>
      <rPr>
        <sz val="10"/>
        <color indexed="8"/>
        <rFont val="宋体"/>
        <charset val="134"/>
      </rPr>
      <t>帮扶</t>
    </r>
    <r>
      <rPr>
        <sz val="10"/>
        <color indexed="8"/>
        <rFont val="The "/>
        <charset val="134"/>
      </rPr>
      <t>47874</t>
    </r>
    <r>
      <rPr>
        <sz val="10"/>
        <color indexed="8"/>
        <rFont val="宋体"/>
        <charset val="134"/>
      </rPr>
      <t>贫困人口</t>
    </r>
  </si>
  <si>
    <t xml:space="preserve">休闲农业 </t>
  </si>
  <si>
    <t>坪上镇</t>
  </si>
  <si>
    <r>
      <rPr>
        <sz val="10"/>
        <color indexed="8"/>
        <rFont val="The "/>
        <charset val="134"/>
      </rPr>
      <t>1920</t>
    </r>
    <r>
      <rPr>
        <sz val="10"/>
        <color indexed="8"/>
        <rFont val="宋体"/>
        <charset val="134"/>
      </rPr>
      <t>元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人</t>
    </r>
  </si>
  <si>
    <t>帮助400人增收400元/人.年</t>
  </si>
  <si>
    <t>邵阳广裕富硒农产品有限公司</t>
  </si>
  <si>
    <t>富硒养鸡20000羽</t>
  </si>
  <si>
    <t>帮助2000人增收400元/人.年</t>
  </si>
  <si>
    <t>新邵县长鑫种养专业合作社</t>
  </si>
  <si>
    <t>养牛出栏350头</t>
  </si>
  <si>
    <t>帮助1000人增收400元/人.年</t>
  </si>
  <si>
    <t>新邵县犇牛生态养殖专业合作社</t>
  </si>
  <si>
    <t>养牛出栏400头</t>
  </si>
  <si>
    <t>湖南紫玉农业有限公司</t>
  </si>
  <si>
    <t>淮山200亩</t>
  </si>
  <si>
    <t>小塘镇</t>
  </si>
  <si>
    <t>帮助500人增收400元/人.年</t>
  </si>
  <si>
    <t>新邵县东方红蔬菜种植专业合作社</t>
  </si>
  <si>
    <t>蔬菜500亩</t>
  </si>
  <si>
    <t>小塘镇
新田铺镇</t>
  </si>
  <si>
    <t>帮助3000人增收400元/人.年</t>
  </si>
  <si>
    <t>湖南家富三禾农林科技发展有限公司</t>
  </si>
  <si>
    <t>花卉苗木3000亩</t>
  </si>
  <si>
    <t>严塘镇
巨口铺镇</t>
  </si>
  <si>
    <t>中药材300亩</t>
  </si>
  <si>
    <t>迎光乡</t>
  </si>
  <si>
    <t>湖南富高农业科技开发有限公司</t>
  </si>
  <si>
    <t>养蛙200亩</t>
  </si>
  <si>
    <t>湖南大舜皇生物开发有限公司</t>
  </si>
  <si>
    <t>茶叶1500亩</t>
  </si>
  <si>
    <t>有机紫米1000亩</t>
  </si>
  <si>
    <t>龙溪铺镇</t>
  </si>
  <si>
    <t>冷链物流60970平方米</t>
  </si>
  <si>
    <t>巨口铺
雀塘镇</t>
  </si>
  <si>
    <t>帮助4000人增收400元/人.年</t>
  </si>
  <si>
    <t>巨口铺镇、雀塘镇</t>
  </si>
  <si>
    <t>新邵县辉耀生态农业有限公司</t>
  </si>
  <si>
    <t>酿溪镇
新田铺镇</t>
  </si>
  <si>
    <t>帮助5000人增收400元/人.年</t>
  </si>
  <si>
    <t>酿溪镇、新田铺镇</t>
  </si>
  <si>
    <t>中药材280亩</t>
  </si>
  <si>
    <t>陈家坊镇</t>
  </si>
  <si>
    <t>帮助650人增收400元/人.年</t>
  </si>
  <si>
    <t>新邵县富阳农业综合开发有限公司</t>
  </si>
  <si>
    <t>生猪出栏7000头</t>
  </si>
  <si>
    <t>帮助2200人增收400元/人.年</t>
  </si>
  <si>
    <t>湖南华怡农业开发有限公司</t>
  </si>
  <si>
    <t>油茶4200亩</t>
  </si>
  <si>
    <t>陈家坊镇
太芝庙镇</t>
  </si>
  <si>
    <t>帮助1400人增收400元/人.年</t>
  </si>
  <si>
    <t>陈家坊镇、太芝庙镇</t>
  </si>
  <si>
    <t>邵阳市云新高科农业开发有限公司</t>
  </si>
  <si>
    <t>食用菌300亩</t>
  </si>
  <si>
    <t>大新镇
寸石镇</t>
  </si>
  <si>
    <t>帮助8000人增收400元/人.年</t>
  </si>
  <si>
    <t>大新镇、寸石镇</t>
  </si>
  <si>
    <t>金康种养专业合作社</t>
  </si>
  <si>
    <t>蔬菜200亩</t>
  </si>
  <si>
    <t>新田铺镇</t>
  </si>
  <si>
    <t>湖南芝欣生态农业有限公司</t>
  </si>
  <si>
    <t>苗木200亩</t>
  </si>
  <si>
    <t>寸石镇</t>
  </si>
  <si>
    <t>麻鸭</t>
  </si>
  <si>
    <t>巨口铺镇</t>
  </si>
  <si>
    <t>黑猪3000头</t>
  </si>
  <si>
    <t>中药材500亩</t>
  </si>
  <si>
    <t>潭溪镇</t>
  </si>
  <si>
    <t>猕猴桃500亩</t>
  </si>
  <si>
    <t>潭府乡</t>
  </si>
  <si>
    <t>帮助700人增收400元/人.年</t>
  </si>
  <si>
    <t>新邵县立成种养专业合作社</t>
  </si>
  <si>
    <t>湖南大同福地生态农业科技有限公司</t>
  </si>
  <si>
    <t>湖南精亿达生态农业有限公司</t>
  </si>
  <si>
    <t>中药材260亩</t>
  </si>
  <si>
    <t>新邵县米叔叔富硒种养专业合作社</t>
  </si>
  <si>
    <t>蔬菜100亩</t>
  </si>
  <si>
    <t>帮助300人增收400元/人.年</t>
  </si>
  <si>
    <t>新邵县天士力药材种植专业合作社</t>
  </si>
  <si>
    <t>中药材200亩</t>
  </si>
  <si>
    <t>大新镇</t>
  </si>
  <si>
    <t>帮助580人增收400元/人.年</t>
  </si>
  <si>
    <t>新邵金溪有机红薯种植专业合作社</t>
  </si>
  <si>
    <t>富硒红薯1000亩</t>
  </si>
  <si>
    <t>帮助744人增收400元/人.年</t>
  </si>
  <si>
    <t>新邵县2018年度统筹整合使用财政涉农资金项目明细表（自主产业）</t>
  </si>
  <si>
    <t>合计</t>
  </si>
  <si>
    <r>
      <rPr>
        <sz val="10"/>
        <color indexed="8"/>
        <rFont val="宋体"/>
        <charset val="134"/>
      </rPr>
      <t>400</t>
    </r>
    <r>
      <rPr>
        <b/>
        <sz val="10"/>
        <color indexed="8"/>
        <rFont val="宋体"/>
        <charset val="134"/>
      </rPr>
      <t>元</t>
    </r>
    <r>
      <rPr>
        <b/>
        <sz val="10"/>
        <color indexed="8"/>
        <rFont val="The "/>
        <charset val="134"/>
      </rPr>
      <t>/</t>
    </r>
    <r>
      <rPr>
        <b/>
        <sz val="10"/>
        <color indexed="8"/>
        <rFont val="宋体"/>
        <charset val="134"/>
      </rPr>
      <t>人</t>
    </r>
  </si>
  <si>
    <r>
      <rPr>
        <sz val="10"/>
        <color indexed="8"/>
        <rFont val="宋体"/>
        <charset val="134"/>
      </rPr>
      <t>帮扶</t>
    </r>
    <r>
      <rPr>
        <b/>
        <sz val="10"/>
        <color indexed="8"/>
        <rFont val="宋体"/>
        <charset val="134"/>
      </rPr>
      <t>24284贫困人口</t>
    </r>
  </si>
  <si>
    <t>养猪200头，水稻300亩，蔬菜80亩、旱杂粮100亩</t>
  </si>
  <si>
    <t>400元/人</t>
  </si>
  <si>
    <t>帮助900人增收400元/人.年</t>
  </si>
  <si>
    <t>帮助882人增收400元/人.年</t>
  </si>
  <si>
    <t>养猪500头，水稻700亩，牛50、蔬菜200亩、旱杂粮200亩</t>
  </si>
  <si>
    <t>帮助2145人增收400元/人.年</t>
  </si>
  <si>
    <t>养猪400头，水稻400亩，羊200头，蔬菜150亩，旱杂粮200亩</t>
  </si>
  <si>
    <t>帮助1701人增收400元/人.年</t>
  </si>
  <si>
    <t>养猪600头，水稻700亩，牛50、蔬菜200亩、旱杂粮200亩</t>
  </si>
  <si>
    <t>帮助3483人增收400元/人.年</t>
  </si>
  <si>
    <t>酿溪镇</t>
  </si>
  <si>
    <t>帮助1889人增收400元/人.年</t>
  </si>
  <si>
    <t>养猪500头，水稻700亩，牛50、蔬菜200亩、旱杂粮201亩</t>
  </si>
  <si>
    <t>雀塘镇</t>
  </si>
  <si>
    <t>帮助957人增收400元/人.年</t>
  </si>
  <si>
    <t>养猪500头，水稻700亩，牛50、蔬菜200亩、旱杂粮202亩</t>
  </si>
  <si>
    <t>太芝庙镇</t>
  </si>
  <si>
    <t>帮助1995人增收400元/人.年</t>
  </si>
  <si>
    <t>养猪500头，水稻700亩，牛50、蔬菜200亩、旱杂粮203亩</t>
  </si>
  <si>
    <t>帮助753人增收400元/人.年</t>
  </si>
  <si>
    <t>养猪500头，水稻700亩，牛50、蔬菜200亩、旱杂粮204亩</t>
  </si>
  <si>
    <t>帮助2206人增收400元/人.年</t>
  </si>
  <si>
    <t>养猪500头，水稻700亩，牛50、蔬菜200亩、旱杂粮205亩</t>
  </si>
  <si>
    <t>帮助1667人增收400元/人.年</t>
  </si>
  <si>
    <t>养猪500头，水稻700亩，牛50、蔬菜200亩、旱杂粮206亩</t>
  </si>
  <si>
    <t>帮助2161人增收400元/人.年</t>
  </si>
  <si>
    <t>养猪500头，水稻700亩，牛50、蔬菜200亩、旱杂粮207亩</t>
  </si>
  <si>
    <t>严塘镇</t>
  </si>
  <si>
    <t>帮助1026人增收400元/人.年</t>
  </si>
  <si>
    <t>养猪500头，水稻700亩，牛50、蔬菜200亩、旱杂粮208亩</t>
  </si>
  <si>
    <t>帮助1819人增收400元/人.年</t>
  </si>
  <si>
    <t>新邵县2018年度统筹整合使用财政涉农资金项目明细表（水利建设）</t>
  </si>
  <si>
    <t>序号</t>
  </si>
  <si>
    <t>项目名称</t>
  </si>
  <si>
    <t>建设任务</t>
  </si>
  <si>
    <t>实施地点</t>
  </si>
  <si>
    <t>补助标准</t>
  </si>
  <si>
    <t>资金规模</t>
  </si>
  <si>
    <t>责任单位</t>
  </si>
  <si>
    <t>高效节水灌溉项目(2017年小农水项目县)</t>
  </si>
  <si>
    <t>新建高效节水灌溉面积3000亩，改造、衬砌灌溉渠道8条13.2km，山塘整修20口</t>
  </si>
  <si>
    <t>陈家坊镇三江、冰塘、壕塘、金鸡、藕塘、三角塘、兴东村、坪上镇百宁、温泉、小溪、东岭、张家冲、寸石镇田心村、新田铺镇金家村及太芝庙镇牛头村</t>
  </si>
  <si>
    <t>2000元/亩</t>
  </si>
  <si>
    <t>新增高效节水灌溉面积0.3万亩，恢复、改善灌溉面积0.55万亩，受益贫困人口6800人</t>
  </si>
  <si>
    <t>2018-3</t>
  </si>
  <si>
    <t>2018-12</t>
  </si>
  <si>
    <t>新邵县水利局</t>
  </si>
  <si>
    <t>尧虞塘
水库管理所</t>
  </si>
  <si>
    <t>2017年水土流失重点治理工程</t>
  </si>
  <si>
    <r>
      <rPr>
        <sz val="10"/>
        <color indexed="8"/>
        <rFont val="宋体"/>
        <charset val="134"/>
      </rPr>
      <t>治理水土流失面积13.3km</t>
    </r>
    <r>
      <rPr>
        <vertAlign val="superscript"/>
        <sz val="10"/>
        <color indexed="8"/>
        <rFont val="宋体"/>
        <charset val="134"/>
      </rPr>
      <t>2</t>
    </r>
  </si>
  <si>
    <t>巨口铺镇高升、和谐、洪家冲、浒溪、栗平、马落桥、坪安、石曹、桐木、五星、小水、新民前、兴旺村、
迎光乡车塘、峰江、谷桥、集中、江边、莲塘、毛江、上沙溪、水东、顺水村</t>
  </si>
  <si>
    <t>500元/㎡</t>
  </si>
  <si>
    <t>新增经果林22.38公顷、新增水保林83.68公顷、新增封禁面积832.69公顷。受益贫困人口8200人</t>
  </si>
  <si>
    <t>新邵县水保局</t>
  </si>
  <si>
    <t>新邵县石马江栗坪河段治理工程</t>
  </si>
  <si>
    <t>综合治理长度10.324km</t>
  </si>
  <si>
    <t xml:space="preserve">巨口铺镇源泥、谷桥、栗坪、文仙观、坪安、皂泥等6个村 </t>
  </si>
  <si>
    <t>中央资金补助80%（150万元/km)</t>
  </si>
  <si>
    <t>保护项目区人口1.3万人，农田1.2万亩。受益贫困人口1841人</t>
  </si>
  <si>
    <t>新邵县石马江流域水利水电管理所</t>
  </si>
  <si>
    <t>新邵县杨梓（孙水）潭溪河段治理工程</t>
  </si>
  <si>
    <t>综合治理长度6.892km</t>
  </si>
  <si>
    <t>潭溪镇新农村、孙家桥社区、淘金村等3个村</t>
  </si>
  <si>
    <t>中央资金补助80%(155万元/km)</t>
  </si>
  <si>
    <t>保护项目区人口1.96万人，农田0.95万亩。受益贫困人口1047人</t>
  </si>
  <si>
    <t>新邵县水利建设项目管理中心</t>
  </si>
  <si>
    <t>水利基础设施建设</t>
  </si>
  <si>
    <t>山塘整修2口，整修渠道700M</t>
  </si>
  <si>
    <t>严塘镇黄家村</t>
  </si>
  <si>
    <t>渠道(120-200)元/m
山塘5万/口</t>
  </si>
  <si>
    <t>恢复灌溉面积，受益贫困人口200人</t>
  </si>
  <si>
    <t>骨干山塘维修1口中，渠道维修300M</t>
  </si>
  <si>
    <t>迎光乡黄岩村</t>
  </si>
  <si>
    <t>恢复灌溉面积，受益贫困人口100人</t>
  </si>
  <si>
    <t>新邵县2018年度统筹整合使用财政涉农资金项目明细表（寸石半江坝饮水工程）</t>
  </si>
  <si>
    <t>寸石镇半江坝饮水工程</t>
  </si>
  <si>
    <t>新建供水厂一座，日供水3532吨。新修供水管网150公里</t>
  </si>
  <si>
    <t>寸石镇蔡家村、田塘里、南岳、太上、武桥、梅市居委会、美菱湖村、花桥、黄江、南庙、马栏、金木、十字、云山、田心、青山、财宏、寸石、桐木村、严塘镇岩门、肖家村。</t>
  </si>
  <si>
    <r>
      <rPr>
        <sz val="10"/>
        <color indexed="8"/>
        <rFont val="宋体"/>
        <charset val="134"/>
      </rPr>
      <t>1.水厂500万元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座
2.供水管网30万元/公里</t>
    </r>
  </si>
  <si>
    <t>解决2597贫困人的饮水困难，提供清洁、安全饮用水</t>
  </si>
  <si>
    <t>新邵县2018年度统筹整合使用财政涉农资金项目明细表（农村公路建设）</t>
  </si>
  <si>
    <t>大雷线农村公路提质改造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</si>
  <si>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</t>
    </r>
    <r>
      <rPr>
        <sz val="10"/>
        <color indexed="8"/>
        <rFont val="The "/>
        <charset val="134"/>
      </rPr>
      <t>1.922</t>
    </r>
    <r>
      <rPr>
        <sz val="10"/>
        <color indexed="8"/>
        <rFont val="宋体"/>
        <charset val="134"/>
      </rPr>
      <t>公里</t>
    </r>
  </si>
  <si>
    <t>大新镇大东社区</t>
  </si>
  <si>
    <r>
      <rPr>
        <sz val="10"/>
        <color indexed="8"/>
        <rFont val="The "/>
        <charset val="134"/>
      </rPr>
      <t>18</t>
    </r>
    <r>
      <rPr>
        <sz val="10"/>
        <color indexed="8"/>
        <rFont val="宋体"/>
        <charset val="134"/>
      </rPr>
      <t>万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公里</t>
    </r>
  </si>
  <si>
    <r>
      <rPr>
        <sz val="10"/>
        <color indexed="8"/>
        <rFont val="宋体"/>
        <charset val="134"/>
      </rPr>
      <t>解决</t>
    </r>
    <r>
      <rPr>
        <sz val="10"/>
        <color indexed="8"/>
        <rFont val="The "/>
        <charset val="134"/>
      </rPr>
      <t>2720</t>
    </r>
    <r>
      <rPr>
        <sz val="10"/>
        <color indexed="8"/>
        <rFont val="宋体"/>
        <charset val="134"/>
      </rPr>
      <t>贫困人口的出行困难或改善</t>
    </r>
    <r>
      <rPr>
        <sz val="10"/>
        <color indexed="8"/>
        <rFont val="The "/>
        <charset val="134"/>
      </rPr>
      <t>2720</t>
    </r>
    <r>
      <rPr>
        <sz val="10"/>
        <color indexed="8"/>
        <rFont val="宋体"/>
        <charset val="134"/>
      </rPr>
      <t>贫困户生产、生活条件等</t>
    </r>
  </si>
  <si>
    <t>新邵县交通运输局</t>
  </si>
  <si>
    <t>朴易线农村公路提质改造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</si>
  <si>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米，长4.139公里</t>
    </r>
  </si>
  <si>
    <t>大新镇双龙村</t>
  </si>
  <si>
    <t>解决1455贫困人口的出行困难或改善1455贫困户生产、生活条件等</t>
  </si>
  <si>
    <t>塘溪至刘家农村公路提质改造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</si>
  <si>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米，长3.151公里</t>
    </r>
  </si>
  <si>
    <t>大新镇双溪村</t>
  </si>
  <si>
    <t>解决1928贫困人口的出行困难或改善1928贫困户生产、生活条件等</t>
  </si>
  <si>
    <t>吴刘线农村公路提质改造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</si>
  <si>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米，长1.483公里</t>
    </r>
  </si>
  <si>
    <t>磁刘线农村公路提质改造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</si>
  <si>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米，长3.749公里</t>
    </r>
  </si>
  <si>
    <t>龙连线农村公路提质改造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</si>
  <si>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米，长3.5公里</t>
    </r>
  </si>
  <si>
    <t>大新镇龙口溪社区</t>
  </si>
  <si>
    <t>解决500贫困人口的出行困难或改善500贫困户生产、生活条件等</t>
  </si>
  <si>
    <t>马洪线农村公路提质改造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</si>
  <si>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米，长3.838公里</t>
    </r>
  </si>
  <si>
    <t>巨口铺马落桥村</t>
  </si>
  <si>
    <r>
      <rPr>
        <sz val="10"/>
        <color indexed="8"/>
        <rFont val="宋体"/>
        <charset val="134"/>
      </rPr>
      <t>解决2000贫困人口的出行困难或改善</t>
    </r>
    <r>
      <rPr>
        <sz val="10"/>
        <color indexed="8"/>
        <rFont val="The "/>
        <charset val="134"/>
      </rPr>
      <t>2000</t>
    </r>
    <r>
      <rPr>
        <sz val="10"/>
        <color indexed="8"/>
        <rFont val="宋体"/>
        <charset val="134"/>
      </rPr>
      <t>贫困户生产、生活条件等</t>
    </r>
  </si>
  <si>
    <t>石脚村至车田村线农村公路提质改造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</si>
  <si>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米5，长3.641公里</t>
    </r>
  </si>
  <si>
    <t>巨口铺镇仁山村</t>
  </si>
  <si>
    <r>
      <rPr>
        <sz val="10"/>
        <color indexed="8"/>
        <rFont val="宋体"/>
        <charset val="134"/>
      </rPr>
      <t>解决</t>
    </r>
    <r>
      <rPr>
        <sz val="10"/>
        <color indexed="8"/>
        <rFont val="The "/>
        <charset val="134"/>
      </rPr>
      <t>2200</t>
    </r>
    <r>
      <rPr>
        <sz val="10"/>
        <color indexed="8"/>
        <rFont val="宋体"/>
        <charset val="134"/>
      </rPr>
      <t>贫困人口的出行困难或改善</t>
    </r>
    <r>
      <rPr>
        <sz val="10"/>
        <color indexed="8"/>
        <rFont val="The "/>
        <charset val="134"/>
      </rPr>
      <t>2200</t>
    </r>
    <r>
      <rPr>
        <sz val="10"/>
        <color indexed="8"/>
        <rFont val="宋体"/>
        <charset val="134"/>
      </rPr>
      <t>贫困户生产、生活条件等</t>
    </r>
  </si>
  <si>
    <t>草鞋铺村X041线农村公路提质改造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</si>
  <si>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米5，长3.161公里</t>
    </r>
  </si>
  <si>
    <t>巨口铺镇皂泥村</t>
  </si>
  <si>
    <t>解决1500贫困人口的出行困难或改善1500贫困户生产、生活条件等</t>
  </si>
  <si>
    <t>X308大源村线农村公路提质改造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</si>
  <si>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米5，长4.927公里</t>
    </r>
  </si>
  <si>
    <t>坪上镇金龙村</t>
  </si>
  <si>
    <t>解决700贫困人口的出行困难或改善700贫困户生产、生活条件等</t>
  </si>
  <si>
    <t>彭家院至杨桥线农村公路提质改造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</si>
  <si>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米，长5.492公里</t>
    </r>
  </si>
  <si>
    <t>坪上镇峡山桥村长路村</t>
  </si>
  <si>
    <r>
      <rPr>
        <sz val="10"/>
        <color indexed="8"/>
        <rFont val="宋体"/>
        <charset val="134"/>
      </rPr>
      <t>解决</t>
    </r>
    <r>
      <rPr>
        <sz val="10"/>
        <color indexed="8"/>
        <rFont val="The "/>
        <charset val="134"/>
      </rPr>
      <t>2000</t>
    </r>
    <r>
      <rPr>
        <sz val="10"/>
        <color indexed="8"/>
        <rFont val="宋体"/>
        <charset val="134"/>
      </rPr>
      <t>贫困人口的出行困难或改善</t>
    </r>
    <r>
      <rPr>
        <sz val="10"/>
        <color indexed="8"/>
        <rFont val="The "/>
        <charset val="134"/>
      </rPr>
      <t>2000</t>
    </r>
    <r>
      <rPr>
        <sz val="10"/>
        <color indexed="8"/>
        <rFont val="宋体"/>
        <charset val="134"/>
      </rPr>
      <t>贫困户生产、生活条件等</t>
    </r>
  </si>
  <si>
    <t>双志线农村公路提质改造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</si>
  <si>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米，长1.038公里</t>
    </r>
  </si>
  <si>
    <t>坪上镇志木村</t>
  </si>
  <si>
    <t>解决1000贫困人口的出行困难或改善1000贫困户生产、生活条件等</t>
  </si>
  <si>
    <t>赤水学校至清溪线农村公路提质改造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</si>
  <si>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米，长2.76公里</t>
    </r>
  </si>
  <si>
    <t>坪上镇赤水坡村</t>
  </si>
  <si>
    <t>解决2200贫困人口的出行困难或改善2200贫困户生产、生活条件等</t>
  </si>
  <si>
    <t>川井至乐冲线农村公路提质改造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</si>
  <si>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米，长2.023</t>
    </r>
    <r>
      <rPr>
        <sz val="10"/>
        <color indexed="8"/>
        <rFont val="The "/>
        <charset val="134"/>
      </rPr>
      <t>5</t>
    </r>
    <r>
      <rPr>
        <sz val="10"/>
        <color indexed="8"/>
        <rFont val="宋体"/>
        <charset val="134"/>
      </rPr>
      <t>公里</t>
    </r>
  </si>
  <si>
    <t>潭溪镇戴栗村</t>
  </si>
  <si>
    <t>解决71600贫困人口的出行困难或改善71600贫困户生产、生活条件等</t>
  </si>
  <si>
    <t>戴王至戴王农村公路提质改造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</si>
  <si>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米，长2.118公里</t>
    </r>
  </si>
  <si>
    <t>豺子岩至老院子线农村公路提质改造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</si>
  <si>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米，长2.994公里</t>
    </r>
  </si>
  <si>
    <t>小塘镇桃林村</t>
  </si>
  <si>
    <t>解决1200贫困人口的出行困难或改善1200贫困户生产、生活条件等</t>
  </si>
  <si>
    <t>峰岭村至顺水村线农村公路提质改造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</si>
  <si>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米，长0.647公里</t>
    </r>
  </si>
  <si>
    <t>迎光乡峰江村</t>
  </si>
  <si>
    <t>江百至黄背冲线农村公路提质改造</t>
  </si>
  <si>
    <r>
      <rPr>
        <sz val="10"/>
        <color indexed="8"/>
        <rFont val="宋体"/>
        <charset val="134"/>
      </rPr>
      <t>水泥路面加宽</t>
    </r>
    <r>
      <rPr>
        <sz val="10"/>
        <color indexed="8"/>
        <rFont val="The "/>
        <charset val="134"/>
      </rPr>
      <t>1</t>
    </r>
    <r>
      <rPr>
        <sz val="10"/>
        <color indexed="8"/>
        <rFont val="宋体"/>
        <charset val="134"/>
      </rPr>
      <t>米，长1.762公里</t>
    </r>
  </si>
  <si>
    <t>解决3200贫困人口的出行困难或改善3200贫困户生产、生活条件等</t>
  </si>
  <si>
    <t>小计</t>
  </si>
  <si>
    <t>田江村渡口改桥</t>
  </si>
  <si>
    <t>全长102.08米，全宽7.5米</t>
  </si>
  <si>
    <t>小塘镇田江村</t>
  </si>
  <si>
    <r>
      <rPr>
        <sz val="10"/>
        <color indexed="8"/>
        <rFont val="The "/>
        <charset val="134"/>
      </rPr>
      <t>3500</t>
    </r>
    <r>
      <rPr>
        <sz val="10"/>
        <color indexed="8"/>
        <rFont val="宋体"/>
        <charset val="134"/>
      </rPr>
      <t>元</t>
    </r>
    <r>
      <rPr>
        <sz val="10"/>
        <color indexed="8"/>
        <rFont val="The "/>
        <charset val="134"/>
      </rPr>
      <t xml:space="preserve"> /</t>
    </r>
    <r>
      <rPr>
        <sz val="10"/>
        <color indexed="8"/>
        <rFont val="宋体"/>
        <charset val="134"/>
      </rPr>
      <t>平方米</t>
    </r>
  </si>
  <si>
    <t>解决3000贫困人口的出行困难或改善3000贫困户生产、生活条件等</t>
  </si>
  <si>
    <t>上源村渡口改桥</t>
  </si>
  <si>
    <t>全长23.82米，全宽6米</t>
  </si>
  <si>
    <t>龙溪铺村上源村</t>
  </si>
  <si>
    <r>
      <rPr>
        <sz val="10"/>
        <color indexed="8"/>
        <rFont val="The "/>
        <charset val="134"/>
      </rPr>
      <t>3000</t>
    </r>
    <r>
      <rPr>
        <sz val="10"/>
        <color indexed="8"/>
        <rFont val="宋体"/>
        <charset val="134"/>
      </rPr>
      <t>元</t>
    </r>
    <r>
      <rPr>
        <sz val="10"/>
        <color indexed="8"/>
        <rFont val="The "/>
        <charset val="134"/>
      </rPr>
      <t xml:space="preserve"> /</t>
    </r>
    <r>
      <rPr>
        <sz val="10"/>
        <color indexed="8"/>
        <rFont val="宋体"/>
        <charset val="134"/>
      </rPr>
      <t>平方米</t>
    </r>
  </si>
  <si>
    <t>双江村渡口改桥</t>
  </si>
  <si>
    <t>全长66.08米，全宽17米</t>
  </si>
  <si>
    <t>陈家坊镇双江村</t>
  </si>
  <si>
    <t>解决2500贫困人口的出行困难或改善2500贫困户生产、生活条件等</t>
  </si>
  <si>
    <r>
      <rPr>
        <sz val="10"/>
        <color indexed="8"/>
        <rFont val="宋体"/>
        <charset val="134"/>
      </rPr>
      <t>Y021</t>
    </r>
    <r>
      <rPr>
        <sz val="10"/>
        <color indexed="8"/>
        <rFont val="宋体"/>
        <charset val="134"/>
      </rPr>
      <t>雀塘至叶家公路改造工程</t>
    </r>
    <r>
      <rPr>
        <sz val="10"/>
        <color indexed="8"/>
        <rFont val="The "/>
        <charset val="134"/>
      </rPr>
      <t xml:space="preserve"> </t>
    </r>
  </si>
  <si>
    <t>全长5.955米，全宽6米</t>
  </si>
  <si>
    <t>雀塘镇雀塘至叶家</t>
  </si>
  <si>
    <r>
      <rPr>
        <sz val="10"/>
        <color indexed="8"/>
        <rFont val="The "/>
        <charset val="134"/>
      </rPr>
      <t>160</t>
    </r>
    <r>
      <rPr>
        <sz val="10"/>
        <color indexed="8"/>
        <rFont val="宋体"/>
        <charset val="134"/>
      </rPr>
      <t>万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公里</t>
    </r>
  </si>
  <si>
    <t>雀塘镇人民政府</t>
  </si>
  <si>
    <r>
      <rPr>
        <sz val="10"/>
        <color indexed="8"/>
        <rFont val="The "/>
        <charset val="134"/>
      </rPr>
      <t>X037</t>
    </r>
    <r>
      <rPr>
        <sz val="10"/>
        <color indexed="8"/>
        <rFont val="宋体"/>
        <charset val="134"/>
      </rPr>
      <t>言禾线</t>
    </r>
  </si>
  <si>
    <t>波形护栏650米、标志标牌16块等</t>
  </si>
  <si>
    <t>新田铺镇（言二铺村—小庙头村）</t>
  </si>
  <si>
    <r>
      <rPr>
        <sz val="10"/>
        <color indexed="8"/>
        <rFont val="The "/>
        <charset val="134"/>
      </rPr>
      <t>9</t>
    </r>
    <r>
      <rPr>
        <sz val="10"/>
        <color indexed="8"/>
        <rFont val="宋体"/>
        <charset val="134"/>
      </rPr>
      <t>万元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公里</t>
    </r>
  </si>
  <si>
    <r>
      <rPr>
        <sz val="10"/>
        <color indexed="8"/>
        <rFont val="宋体"/>
        <charset val="134"/>
      </rPr>
      <t>解决</t>
    </r>
    <r>
      <rPr>
        <sz val="10"/>
        <color indexed="8"/>
        <rFont val="The "/>
        <charset val="134"/>
      </rPr>
      <t>2000</t>
    </r>
    <r>
      <rPr>
        <sz val="10"/>
        <color indexed="8"/>
        <rFont val="宋体"/>
        <charset val="134"/>
      </rPr>
      <t>贫困人口的出行困难</t>
    </r>
  </si>
  <si>
    <t>新邵县农村公路管理所</t>
  </si>
  <si>
    <t>X043双沈线</t>
  </si>
  <si>
    <t>波形护栏4706米、标志标牌60块等</t>
  </si>
  <si>
    <t>雀塘镇（酿溪镇大塘—雀塘镇寺门前村）</t>
  </si>
  <si>
    <t>解决500贫困人口的出行困难</t>
  </si>
  <si>
    <t>Y003淘礼线</t>
  </si>
  <si>
    <t>波形护栏4000米、标志标牌49块等</t>
  </si>
  <si>
    <t>潭溪镇（淘金村—坪山村）</t>
  </si>
  <si>
    <t>解决300贫困人口的出行困难</t>
  </si>
  <si>
    <t>Y010线正冲里村至车辘塘村</t>
  </si>
  <si>
    <t>波形护栏5364米、标志标牌24块等</t>
  </si>
  <si>
    <t>潭府乡（正冲里村—车辘塘村）</t>
  </si>
  <si>
    <t>Y026线下石村至坳背村</t>
  </si>
  <si>
    <t>波形护栏1700米、标志标牌20块等</t>
  </si>
  <si>
    <t>严塘镇（下石村—坳背村）</t>
  </si>
  <si>
    <t>解决200贫困人口的出行困难</t>
  </si>
  <si>
    <t>Y046线冷子山村至X035公路</t>
  </si>
  <si>
    <t>波形护栏2202米、标志标牌27块等</t>
  </si>
  <si>
    <t>小塘镇（冷子山村—大庙边村）</t>
  </si>
  <si>
    <t>Y049线车辘塘村至刘背村</t>
  </si>
  <si>
    <t>波形护栏6292米、标志标牌16块等</t>
  </si>
  <si>
    <t>潭府乡（车辘塘村—刘背村）</t>
  </si>
  <si>
    <t>Y043线双井村至毛畲村</t>
  </si>
  <si>
    <t>波形护栏1640米、标志标牌23块等</t>
  </si>
  <si>
    <t>新田铺镇（双井村—毛畲村）</t>
  </si>
  <si>
    <t>S223线太芝庙至龙山林场</t>
  </si>
  <si>
    <t>波形护栏7534米、标志标牌60块等</t>
  </si>
  <si>
    <t>太芝庙镇（太芝庙中学—龙山村）</t>
  </si>
  <si>
    <t>X031潭杨线</t>
  </si>
  <si>
    <t>波形护栏14368米、标志标牌83块等</t>
  </si>
  <si>
    <t>潭溪镇、寸石镇、严塘镇（潭溪卫生院—杨塘村）</t>
  </si>
  <si>
    <t>Y037枫龙线</t>
  </si>
  <si>
    <t>波形护栏9526米、标志标牌77块等</t>
  </si>
  <si>
    <t>潭府乡（梅子湾村—龙潭村）</t>
  </si>
  <si>
    <t>X182线水利—曾家嘴</t>
  </si>
  <si>
    <t>波形护栏、标志标牌等</t>
  </si>
  <si>
    <t>酿溪镇、严塘镇（水利村—曾家村）</t>
  </si>
  <si>
    <t>Y078线X041—小水村</t>
  </si>
  <si>
    <t>波形护栏6162米、标志标牌40块等</t>
  </si>
  <si>
    <t>巨口铺镇、迎光乡（五星村—小水村）</t>
  </si>
  <si>
    <t>卓笔桥危桥改造</t>
  </si>
  <si>
    <t>1座18.84米</t>
  </si>
  <si>
    <t>龙溪铺镇卓笔村</t>
  </si>
  <si>
    <r>
      <rPr>
        <sz val="10"/>
        <color indexed="8"/>
        <rFont val="The "/>
        <charset val="134"/>
      </rPr>
      <t>3000</t>
    </r>
    <r>
      <rPr>
        <sz val="10"/>
        <color indexed="8"/>
        <rFont val="宋体"/>
        <charset val="134"/>
      </rPr>
      <t>元</t>
    </r>
    <r>
      <rPr>
        <sz val="10"/>
        <color indexed="8"/>
        <rFont val="The "/>
        <charset val="134"/>
      </rPr>
      <t>/</t>
    </r>
    <r>
      <rPr>
        <sz val="10"/>
        <color indexed="8"/>
        <rFont val="宋体"/>
        <charset val="134"/>
      </rPr>
      <t>平方米</t>
    </r>
  </si>
  <si>
    <t>潭溪老桥危桥改造</t>
  </si>
  <si>
    <t>1座20.84米</t>
  </si>
  <si>
    <t>潭溪镇潭溪村</t>
  </si>
  <si>
    <t>解决4500贫困人口的出行困难</t>
  </si>
  <si>
    <t>新邵县潭溪镇人民政府</t>
  </si>
  <si>
    <t>黄桥桥危桥改造</t>
  </si>
  <si>
    <t>1座28.8米</t>
  </si>
  <si>
    <t>太芝庙镇牛头冲村</t>
  </si>
  <si>
    <t>解决3500贫困人口的出行困难</t>
  </si>
  <si>
    <t>新邵县太芝庙镇牛头冲村</t>
  </si>
  <si>
    <t>尚竹桥危桥改造</t>
  </si>
  <si>
    <t>太芝庙镇扶锡村</t>
  </si>
  <si>
    <t>解决3000贫困人口的出行困难</t>
  </si>
  <si>
    <t>新邵县太芝庙镇扶锡村</t>
  </si>
  <si>
    <t>石板桥危桥改造</t>
  </si>
  <si>
    <t>潭府乡石板村</t>
  </si>
  <si>
    <t>解决1500贫困人口的出行困难</t>
  </si>
  <si>
    <t>新邵县潭府乡石板村</t>
  </si>
  <si>
    <t>木塘桥危桥改造</t>
  </si>
  <si>
    <t>1座25.84米</t>
  </si>
  <si>
    <t>小塘镇萃英村</t>
  </si>
  <si>
    <t>解决2500贫困人口的出行困难</t>
  </si>
  <si>
    <t>新邵县小塘镇萃英村</t>
  </si>
  <si>
    <t>大众桥危桥改造</t>
  </si>
  <si>
    <t>1座22.84米</t>
  </si>
  <si>
    <t>小塘镇万塘村</t>
  </si>
  <si>
    <t>梅子水库桥危桥改造</t>
  </si>
  <si>
    <t>雀塘镇乔亭村</t>
  </si>
  <si>
    <t>江村三桥危桥改造</t>
  </si>
  <si>
    <t>陈家坊镇江村</t>
  </si>
  <si>
    <t>解决2200贫困人口的出行困难</t>
  </si>
  <si>
    <r>
      <rPr>
        <sz val="10"/>
        <color indexed="8"/>
        <rFont val="The "/>
        <charset val="134"/>
      </rPr>
      <t>2018/1</t>
    </r>
    <r>
      <rPr>
        <sz val="10"/>
        <color indexed="8"/>
        <rFont val="宋体"/>
        <charset val="134"/>
      </rPr>
      <t>月</t>
    </r>
  </si>
  <si>
    <t>桐木一桥危桥改造</t>
  </si>
  <si>
    <t>巨口铺镇桐木村</t>
  </si>
  <si>
    <t>光明桥危桥改造</t>
  </si>
  <si>
    <t>小塘镇丰入村</t>
  </si>
  <si>
    <t>七星桥危桥改造</t>
  </si>
  <si>
    <t>雀塘镇杨家村</t>
  </si>
  <si>
    <t>双江桥危桥改造</t>
  </si>
  <si>
    <t>1座28.84米</t>
  </si>
  <si>
    <t>寸石镇双江村</t>
  </si>
  <si>
    <t>解决2000贫困人口的出行困难</t>
  </si>
  <si>
    <t>石家桥危桥改造</t>
  </si>
  <si>
    <t>1座38.84米</t>
  </si>
  <si>
    <t>潭溪镇石家村</t>
  </si>
  <si>
    <t>解决1800贫困人口的出行困难</t>
  </si>
  <si>
    <t>富阳桥危桥改造</t>
  </si>
  <si>
    <t>1座32.84米</t>
  </si>
  <si>
    <t>严塘镇陡岭村</t>
  </si>
  <si>
    <t>岱水桥危桥改造</t>
  </si>
  <si>
    <t>1座24.7米</t>
  </si>
  <si>
    <t>坪上镇岱水村</t>
  </si>
  <si>
    <t>团结桥危桥改造</t>
  </si>
  <si>
    <t>1座62.84米</t>
  </si>
  <si>
    <t>潭府乡水口村</t>
  </si>
  <si>
    <t>江村十桥危桥改造</t>
  </si>
  <si>
    <t>陈家坊镇三塘铺村</t>
  </si>
  <si>
    <t>解决3600贫困人口的出行困难</t>
  </si>
  <si>
    <t>龙虎桥危桥改造</t>
  </si>
  <si>
    <t>陈家坊镇三角塘村</t>
  </si>
  <si>
    <t>解决4200贫困人口的出行困难</t>
  </si>
  <si>
    <t>新桥危桥改造</t>
  </si>
  <si>
    <t>寸石镇新桥村</t>
  </si>
  <si>
    <t>扶贫致富桥危桥改造</t>
  </si>
  <si>
    <t>太芝庙镇灿溪村</t>
  </si>
  <si>
    <t>解决800贫困人口的出行困难</t>
  </si>
  <si>
    <t>湖城桥危桥改造</t>
  </si>
  <si>
    <t>严塘镇湖城村</t>
  </si>
  <si>
    <t>铁坑桥危桥改造</t>
  </si>
  <si>
    <t>巨口铺镇铁梅村</t>
  </si>
  <si>
    <t>大庙边桥危桥改造</t>
  </si>
  <si>
    <t>小塘镇大庙边村</t>
  </si>
  <si>
    <t>陡岭桥危桥改造</t>
  </si>
  <si>
    <t>时荣桥危桥改造</t>
  </si>
  <si>
    <t>1座26.04米</t>
  </si>
  <si>
    <t>坪上镇时荣村</t>
  </si>
  <si>
    <t>解决4600贫困人口的出行困难</t>
  </si>
  <si>
    <t>新邵县坪上镇人民政府</t>
  </si>
  <si>
    <t>批修桥危桥改造</t>
  </si>
  <si>
    <t>1座27.04米</t>
  </si>
  <si>
    <t>小塘镇留田村</t>
  </si>
  <si>
    <t>解决5500贫困人口的出行困难</t>
  </si>
  <si>
    <t>新邵县小塘镇人民政府</t>
  </si>
  <si>
    <r>
      <rPr>
        <b/>
        <sz val="11"/>
        <color indexed="8"/>
        <rFont val="宋体"/>
        <charset val="134"/>
      </rPr>
      <t>总计</t>
    </r>
  </si>
  <si>
    <t>290</t>
  </si>
  <si>
    <r>
      <rPr>
        <b/>
        <sz val="10"/>
        <color indexed="8"/>
        <rFont val="宋体"/>
        <charset val="134"/>
      </rPr>
      <t>农村道路小计</t>
    </r>
  </si>
  <si>
    <t>巨口铺镇长关村道路路基建设工程</t>
  </si>
  <si>
    <t>扩建公路路基2.58公里</t>
  </si>
  <si>
    <t>巨口铺镇长关村</t>
  </si>
  <si>
    <t>3.87万元/km</t>
  </si>
  <si>
    <t>方便500人交通运输，增加贫困人口收入</t>
  </si>
  <si>
    <t>新邵县发改局</t>
  </si>
  <si>
    <t>严塘镇戴何村羊湖滩—拱桥道路建设工程（戴家村）</t>
  </si>
  <si>
    <t>新建挡土墙180米，土石方回填，路基清表清淤</t>
  </si>
  <si>
    <t>严塘镇戴何村</t>
  </si>
  <si>
    <t>110万元/km</t>
  </si>
  <si>
    <t>方便800人交通运输，增加贫困人口收入</t>
  </si>
  <si>
    <t>严塘镇戴何村村名委员会</t>
  </si>
  <si>
    <t>雀塘镇雀塘社区道路扩宽降坡建设工程（继志村）</t>
  </si>
  <si>
    <t>改建道路200米，扩宽、降坡、砌防护坡</t>
  </si>
  <si>
    <t>雀塘镇雀塘社区</t>
  </si>
  <si>
    <t>50万元/km</t>
  </si>
  <si>
    <t>方便700人交通运输，增加贫困人口收入</t>
  </si>
  <si>
    <t>寸石镇青山村6组道路建设工程</t>
  </si>
  <si>
    <t>改建道路400米，路基扩宽1.5米，新建回填及涵洞</t>
  </si>
  <si>
    <t>寸石镇青山村</t>
  </si>
  <si>
    <t>25万元/km</t>
  </si>
  <si>
    <t>寸石镇青山村村名委员会</t>
  </si>
  <si>
    <t>巨口铺镇马落桥村22组组道建设工程（草鞋铺村）</t>
  </si>
  <si>
    <t>新建1.3公里道路路基、堡圹</t>
  </si>
  <si>
    <t>巨口铺镇马落桥村</t>
  </si>
  <si>
    <t>23.07万元/km</t>
  </si>
  <si>
    <t>方便900人交通运输，增加贫困人口收入</t>
  </si>
  <si>
    <t>巨口铺镇马落桥村村名委员会</t>
  </si>
  <si>
    <t>龙溪铺镇上源村大岭片区4组组道建设工程（大岭村）</t>
  </si>
  <si>
    <t>新建0.4公里组道</t>
  </si>
  <si>
    <t>龙溪铺镇上源村</t>
  </si>
  <si>
    <t>方便600人交通运输，增加贫困人口收入</t>
  </si>
  <si>
    <t>龙溪铺镇上源村村名委员会</t>
  </si>
  <si>
    <t>潭溪镇孙家桥社区村道建设工程（椅子村）</t>
  </si>
  <si>
    <t>村道铺砂1.77公里</t>
  </si>
  <si>
    <t>潭溪镇孙家桥社区</t>
  </si>
  <si>
    <t>5.64万元/km</t>
  </si>
  <si>
    <t>小塘镇红心村公路提质扩改工程（树山村）</t>
  </si>
  <si>
    <t>扩宽道路3.5公里，新建堡圹358立方</t>
  </si>
  <si>
    <t>小塘镇红心村</t>
  </si>
  <si>
    <t>2.85万元/km</t>
  </si>
  <si>
    <t>小塘镇红心村村名委员会</t>
  </si>
  <si>
    <t>寸石镇武桥村堡圹建设工程（南湾村）</t>
  </si>
  <si>
    <t>新建堡圹0.66公里</t>
  </si>
  <si>
    <t>寸石镇武桥村</t>
  </si>
  <si>
    <t>15.15万元/公里</t>
  </si>
  <si>
    <t>寸石镇武桥村村名委员会</t>
  </si>
  <si>
    <t>迎光乡莲塘村道路建设</t>
  </si>
  <si>
    <t>新建组道0.5公里，新建机耕道1.1公里，新建挡土墙0.2公里</t>
  </si>
  <si>
    <t>迎光乡莲塘村</t>
  </si>
  <si>
    <t>11.11万元/km</t>
  </si>
  <si>
    <t>迎光乡莲塘村村名委员会</t>
  </si>
  <si>
    <t>坪上镇虎寨村挡土墙建设工程</t>
  </si>
  <si>
    <t>新建挡土墙0.715公里</t>
  </si>
  <si>
    <t>坪上镇虎寨村</t>
  </si>
  <si>
    <t>13.98万元/km</t>
  </si>
  <si>
    <t>坪上镇虎寨村村名委员会</t>
  </si>
  <si>
    <t>坪上镇清水村公路堡圹建设工程（竹山村）</t>
  </si>
  <si>
    <t>新建堡圹0.68公里</t>
  </si>
  <si>
    <t>坪上镇清水村</t>
  </si>
  <si>
    <t>29.41万元/公里</t>
  </si>
  <si>
    <t>坪上镇清水村村名委员会</t>
  </si>
  <si>
    <t>潭溪镇兴东村道路建设工程</t>
  </si>
  <si>
    <t>新建挡土墙0.34公里，路面铺砂0.2公里</t>
  </si>
  <si>
    <t>潭溪镇兴东村</t>
  </si>
  <si>
    <t>55.55万元/km</t>
  </si>
  <si>
    <t>方便1000人交通运输，增加贫困人口收入</t>
  </si>
  <si>
    <t>潭溪镇兴东村村名委员会</t>
  </si>
  <si>
    <t>新田铺镇沙子田村道路堡圹建设工程（合心村）</t>
  </si>
  <si>
    <t>新建堡圹0.4公里</t>
  </si>
  <si>
    <t>新田铺镇沙子田村</t>
  </si>
  <si>
    <t>新田铺镇沙子田村村名委员会</t>
  </si>
  <si>
    <t>大同福地炉滩绿道建设工程</t>
  </si>
  <si>
    <t>新建炉滩绿道全长5公里</t>
  </si>
  <si>
    <t>坪上镇庙山村</t>
  </si>
  <si>
    <t>4万元/km</t>
  </si>
  <si>
    <t>方便周边群众的出行，推动新邵旅游事业的发展，增加贫困人口收入</t>
  </si>
  <si>
    <t>坪上镇庙山村村名委员会</t>
  </si>
  <si>
    <t>陈家坊镇观山村道路建设工程</t>
  </si>
  <si>
    <t>新建道路路基、堡圹0.9公里</t>
  </si>
  <si>
    <t>陈家坊镇观山村</t>
  </si>
  <si>
    <t>22.22万元/km</t>
  </si>
  <si>
    <t>陈家坊镇观山村村名委员会</t>
  </si>
  <si>
    <t>潭溪镇长铺村道路建设工程</t>
  </si>
  <si>
    <t>新建道路0.5公里</t>
  </si>
  <si>
    <t>潭溪镇长铺村</t>
  </si>
  <si>
    <t>20万元/km</t>
  </si>
  <si>
    <t>潭溪镇长铺村村名委员会</t>
  </si>
  <si>
    <t>龙溪铺镇中源村道路建设工程</t>
  </si>
  <si>
    <t>龙溪铺镇中源村</t>
  </si>
  <si>
    <t>龙溪铺镇中源村村名委员会</t>
  </si>
  <si>
    <t>10</t>
  </si>
  <si>
    <t>小塘镇翠英村踏水桥建设筑岛围堰工程（向东村）</t>
  </si>
  <si>
    <r>
      <rPr>
        <sz val="10"/>
        <color indexed="8"/>
        <rFont val="宋体"/>
        <charset val="134"/>
      </rPr>
      <t>新建踏水桥筑岛围堰长</t>
    </r>
    <r>
      <rPr>
        <sz val="10"/>
        <color indexed="8"/>
        <rFont val="The "/>
        <charset val="134"/>
      </rPr>
      <t>102</t>
    </r>
    <r>
      <rPr>
        <sz val="10"/>
        <color indexed="8"/>
        <rFont val="宋体"/>
        <charset val="134"/>
      </rPr>
      <t>米，深</t>
    </r>
    <r>
      <rPr>
        <sz val="10"/>
        <color indexed="8"/>
        <rFont val="The "/>
        <charset val="134"/>
      </rPr>
      <t>4</t>
    </r>
    <r>
      <rPr>
        <sz val="10"/>
        <color indexed="8"/>
        <rFont val="宋体"/>
        <charset val="134"/>
      </rPr>
      <t>米</t>
    </r>
  </si>
  <si>
    <t>小塘镇翠英村</t>
  </si>
  <si>
    <r>
      <rPr>
        <sz val="10"/>
        <color indexed="8"/>
        <rFont val="The "/>
        <charset val="134"/>
      </rPr>
      <t>98</t>
    </r>
    <r>
      <rPr>
        <sz val="10"/>
        <color indexed="8"/>
        <rFont val="宋体"/>
        <charset val="134"/>
      </rPr>
      <t>万元</t>
    </r>
    <r>
      <rPr>
        <sz val="10"/>
        <color indexed="8"/>
        <rFont val="The "/>
        <charset val="134"/>
      </rPr>
      <t>/km</t>
    </r>
  </si>
  <si>
    <r>
      <rPr>
        <sz val="10"/>
        <color indexed="8"/>
        <rFont val="宋体"/>
        <charset val="134"/>
      </rPr>
      <t>改善灌溉面积</t>
    </r>
    <r>
      <rPr>
        <sz val="10"/>
        <color indexed="8"/>
        <rFont val="The "/>
        <charset val="134"/>
      </rPr>
      <t>800</t>
    </r>
    <r>
      <rPr>
        <sz val="10"/>
        <color indexed="8"/>
        <rFont val="宋体"/>
        <charset val="134"/>
      </rPr>
      <t>亩，增加贫困人口收入</t>
    </r>
  </si>
  <si>
    <t>小塘镇翠英村村名委员会</t>
  </si>
  <si>
    <t>新邵县2018年度统筹整合使用财政涉农资金项目明细表（贫困村综合服务平台）</t>
  </si>
  <si>
    <t>农村综合服务平台</t>
  </si>
  <si>
    <t>(面积m2)</t>
  </si>
  <si>
    <t>万元/村</t>
  </si>
  <si>
    <t>省级专项</t>
  </si>
  <si>
    <t>新建村部499.08</t>
  </si>
  <si>
    <t>陈家坊镇司门村</t>
  </si>
  <si>
    <t>解决贫困人口2560人的便民服务设施等</t>
  </si>
  <si>
    <t>新邵县组织部</t>
  </si>
  <si>
    <t>陈家坊镇东冲村</t>
  </si>
  <si>
    <t>解决贫困人口1903人的便民服务设施等</t>
  </si>
  <si>
    <t>解决贫困人口1385人的便民服务设施等</t>
  </si>
  <si>
    <t>陈家坊镇冰糖村</t>
  </si>
  <si>
    <t>解决贫困人口1085人的便民服务设施等</t>
  </si>
  <si>
    <t>新建村部318.35</t>
  </si>
  <si>
    <t>陈家坊镇胡家村</t>
  </si>
  <si>
    <t>解决贫困人口1209人的便民服务设施等</t>
  </si>
  <si>
    <t>新建村部423.07</t>
  </si>
  <si>
    <t>寸石镇金木村</t>
  </si>
  <si>
    <t>解决贫困人口1645人的便民服务设施等</t>
  </si>
  <si>
    <t>解决贫困人口1721人的便民服务设施等</t>
  </si>
  <si>
    <t>改建村部499.08</t>
  </si>
  <si>
    <t>寸石镇和谐村</t>
  </si>
  <si>
    <t>解决贫困人口1644人的便民服务设施等</t>
  </si>
  <si>
    <t>大新镇杨塘村</t>
  </si>
  <si>
    <t>解决贫困人口1920人的便民服务设施等</t>
  </si>
  <si>
    <t>大新镇三和村</t>
  </si>
  <si>
    <t>解决贫困人口1722人的便民服务设施等</t>
  </si>
  <si>
    <t>大新镇上南府村</t>
  </si>
  <si>
    <t>解决贫困人口1918人的便民服务设施等</t>
  </si>
  <si>
    <t>改建村部</t>
  </si>
  <si>
    <t>大新镇和谐村</t>
  </si>
  <si>
    <t>解决贫困人口760人的便民服务设施等</t>
  </si>
  <si>
    <t>大新镇栗滩社区</t>
  </si>
  <si>
    <t>解决贫困人口2567人的便民服务设施等</t>
  </si>
  <si>
    <t>巨口铺镇高升村</t>
  </si>
  <si>
    <t>解决贫困人口1549人的便民服务设施等</t>
  </si>
  <si>
    <t>巨口铺镇文仙观村</t>
  </si>
  <si>
    <t>解决贫困人口2149人的便民服务设施等</t>
  </si>
  <si>
    <t>巨口铺镇石槽村</t>
  </si>
  <si>
    <t>解决贫困人口2266人的便民服务设施等</t>
  </si>
  <si>
    <t>巨口铺镇津溪村</t>
  </si>
  <si>
    <t>解决贫困人口1945人的便民服务设施等</t>
  </si>
  <si>
    <t>龙溪铺镇梅岭村</t>
  </si>
  <si>
    <t>解决贫困人口1500人的便民服务设施等</t>
  </si>
  <si>
    <t>解决贫困人口2307人的便民服务设施等</t>
  </si>
  <si>
    <t>解决贫困人口2250人的便民服务设施等</t>
  </si>
  <si>
    <t>龙溪铺镇田心村</t>
  </si>
  <si>
    <t>解决贫困人口1530人的便民服务设施等</t>
  </si>
  <si>
    <t>龙溪铺镇大竹村</t>
  </si>
  <si>
    <t>解决贫困人口1782人的便民服务设施等</t>
  </si>
  <si>
    <t>龙溪铺镇木山村</t>
  </si>
  <si>
    <t>解决贫困人口1347人的便民服务设施等</t>
  </si>
  <si>
    <t>坪上镇小河村</t>
  </si>
  <si>
    <t>解决贫困人口937人的便民服务设施等</t>
  </si>
  <si>
    <t>坪上镇东枫桥村</t>
  </si>
  <si>
    <t>解决贫困人口2679人的便民服务设施等</t>
  </si>
  <si>
    <t>坪上镇大同村</t>
  </si>
  <si>
    <t>解决贫困人口1989人的便民服务设施等</t>
  </si>
  <si>
    <t>新建村部495.62</t>
  </si>
  <si>
    <t>坪上镇坪上社区</t>
  </si>
  <si>
    <t>解决贫困人口4155人的便民服务设施等</t>
  </si>
  <si>
    <t>坪上镇山口关村</t>
  </si>
  <si>
    <t>雀塘镇麻溪村</t>
  </si>
  <si>
    <t>雀塘镇棠梓山村</t>
  </si>
  <si>
    <t>解决贫困人口1922人的便民服务设施等</t>
  </si>
  <si>
    <t>雀塘镇早谷村</t>
  </si>
  <si>
    <t>解决贫困人口1100人的便民服务设施等</t>
  </si>
  <si>
    <t>太芝庙镇聚泽村</t>
  </si>
  <si>
    <t>解决贫困人口1080人的便民服务设施等</t>
  </si>
  <si>
    <t>太芝庙镇黄梨村</t>
  </si>
  <si>
    <t>解决贫困人口2482人的便民服务设施等</t>
  </si>
  <si>
    <t>太芝庙镇风高村</t>
  </si>
  <si>
    <t>解决贫困人口2000人的便民服务设施等</t>
  </si>
  <si>
    <t>太芝庙镇光田村</t>
  </si>
  <si>
    <t>解决贫困人口1620人的便民服务设施等</t>
  </si>
  <si>
    <t>太芝庙镇严塘村</t>
  </si>
  <si>
    <t>解决贫困人口989人的便民服务设施等</t>
  </si>
  <si>
    <t>潭府乡财树村</t>
  </si>
  <si>
    <t>解决贫困人口1600人的便民服务设施等</t>
  </si>
  <si>
    <t>潭府乡团结村</t>
  </si>
  <si>
    <t>解决贫困人口2100人的便民服务设施等</t>
  </si>
  <si>
    <t>潭府乡大团年村</t>
  </si>
  <si>
    <t>解决贫困人口1200人的便民服务设施等</t>
  </si>
  <si>
    <t>潭府乡寺溪冲村</t>
  </si>
  <si>
    <t>潭府乡车峙村</t>
  </si>
  <si>
    <t>潭府乡小团年村</t>
  </si>
  <si>
    <t>新建村部518.53</t>
  </si>
  <si>
    <t>潭溪镇孙家桥
社区</t>
  </si>
  <si>
    <t>解决贫困人口3466人的便民服务设施等</t>
  </si>
  <si>
    <t>潭溪镇玄本村</t>
  </si>
  <si>
    <t>解决贫困人口2108人的便民服务设施等</t>
  </si>
  <si>
    <t>潭溪镇光明村</t>
  </si>
  <si>
    <t>解决贫困人口2263人的便民服务设施等</t>
  </si>
  <si>
    <t>小塘镇渡头桥村</t>
  </si>
  <si>
    <t>解决贫困人口1829人的便民服务设施等</t>
  </si>
  <si>
    <t>小塘镇黄土社区</t>
  </si>
  <si>
    <t>解决贫困人口2589人的便民服务设施等</t>
  </si>
  <si>
    <t>解决贫困人口1313人的便民服务设施等</t>
  </si>
  <si>
    <t>小塘镇石脚村</t>
  </si>
  <si>
    <t>解决贫困人口1535人的便民服务设施等</t>
  </si>
  <si>
    <t>解决贫困人口1135人的便民服务设施等</t>
  </si>
  <si>
    <t>小塘镇高燕村</t>
  </si>
  <si>
    <t>解决贫困人口2076人的便民服务设施等</t>
  </si>
  <si>
    <t>解决贫困人口2841人的便民服务设施等</t>
  </si>
  <si>
    <t>小塘镇庄山村</t>
  </si>
  <si>
    <t>解决贫困人口2487人的便民服务设施等</t>
  </si>
  <si>
    <t>新田铺镇新竹村</t>
  </si>
  <si>
    <t>解决贫困人口2362人的便民服务设施等</t>
  </si>
  <si>
    <t>新田铺镇石桥村</t>
  </si>
  <si>
    <t>解决贫困人口1425人的便民服务设施等</t>
  </si>
  <si>
    <t>新田铺镇石马江村</t>
  </si>
  <si>
    <t>新田铺镇水尾村</t>
  </si>
  <si>
    <t>解决贫困人口1602人的便民服务设施等</t>
  </si>
  <si>
    <t>解决贫困人口1070人的便民服务设施等</t>
  </si>
  <si>
    <t>迎光乡大坻村</t>
  </si>
  <si>
    <t>解决贫困人口2350人的便民服务设施等</t>
  </si>
  <si>
    <t>迎光乡红岩寨村</t>
  </si>
  <si>
    <t>解决贫困人口2345人的便民服务设施等</t>
  </si>
  <si>
    <t>迎光乡长兴村</t>
  </si>
  <si>
    <t>解决贫困人口2268人的便民服务设施等</t>
  </si>
  <si>
    <t>新邵县2018年度统筹整合使用财政涉农资金项目明细表（高标准农田建设）</t>
  </si>
  <si>
    <t>雀塘镇石庙村田间工程建设</t>
  </si>
  <si>
    <t>维修山塘2口，新建灌溉渠300米</t>
  </si>
  <si>
    <t>雀塘镇石庙村</t>
  </si>
  <si>
    <t>维修山塘11万元/口，新建灌水渠200元/米</t>
  </si>
  <si>
    <t>改善500人口的农田基础设施，提高农作物产量，增加贫困人口收入。</t>
  </si>
  <si>
    <t>县农业局</t>
  </si>
  <si>
    <t>县农业局、石庙村民委员会</t>
  </si>
  <si>
    <t>雀塘镇龙头村田间工程建设</t>
  </si>
  <si>
    <t>维修山塘1口，新建灌溉渠750米</t>
  </si>
  <si>
    <t>雀塘镇龙头村</t>
  </si>
  <si>
    <t>维修山塘13万元/口，新建灌水渠232元/米</t>
  </si>
  <si>
    <t>改善600人口的农田基础设施，提高农作物产量，增加贫困人口收入。</t>
  </si>
  <si>
    <t>县农业局、龙头村民委员会</t>
  </si>
  <si>
    <t>雀塘镇柳塘村田间工程建设</t>
  </si>
  <si>
    <t>新建灌溉渠1300米</t>
  </si>
  <si>
    <t>雀塘镇柳塘村</t>
  </si>
  <si>
    <t>新建灌水渠225元/米</t>
  </si>
  <si>
    <t>县农业局、柳塘村民委员会</t>
  </si>
  <si>
    <t>坪上镇岱水村田间工程建设</t>
  </si>
  <si>
    <t>维修山塘1口，新建灌溉渠800米，新建排水渠250米</t>
  </si>
  <si>
    <t>维修山塘10万元/口，新建灌水渠211元/米，新建排水渠860元/米</t>
  </si>
  <si>
    <t>改善1000人口的农田基础设施，提高农作物产量，增加贫困人口收入。</t>
  </si>
  <si>
    <t>县农业局、岱水村民委员会</t>
  </si>
  <si>
    <t>巨口铺镇津溪村田间工程建设</t>
  </si>
  <si>
    <t>新建灌溉渠3500米，新建排水渠1100米</t>
  </si>
  <si>
    <t>新建灌水渠220元/米，新建排水渠480元/米</t>
  </si>
  <si>
    <t>改善1500人口的农田基础设施，提高农作物产量，增加贫困人口收入。</t>
  </si>
  <si>
    <t>县农业局、津溪村村民委员会</t>
  </si>
  <si>
    <t>巨口铺镇五星村田间工程建设</t>
  </si>
  <si>
    <t>新建河坝1座，新建电灌站1座，新建灌溉渠1150米，新建机耕道1150米。</t>
  </si>
  <si>
    <t>巨口铺镇五星村</t>
  </si>
  <si>
    <t>新建河坝10.5万元/座，新建电灌站11万元/座，新建灌溉渠220元/米，新建机耕道620元/米</t>
  </si>
  <si>
    <t>改善1100人口的农田基础设施，提高农作物产量，增加贫困人口收入。</t>
  </si>
  <si>
    <t>县农业局、五星村民委员会</t>
  </si>
  <si>
    <t>巨口铺镇刘家村田间工程建设</t>
  </si>
  <si>
    <t>维修山塘3口，新建灌溉渠1920米。</t>
  </si>
  <si>
    <t>巨口铺镇刘家村</t>
  </si>
  <si>
    <t>新建灌水渠258元/米，维修山塘10万元/口</t>
  </si>
  <si>
    <t>改善800人口的农田基础设施，提高农作物产量，增加贫困人口收入。</t>
  </si>
  <si>
    <t>县农业局、刘家村民委员会</t>
  </si>
  <si>
    <t>巨口铺镇浒溪村田间工程建设</t>
  </si>
  <si>
    <t>维修山塘1口，新建灌溉渠1300米</t>
  </si>
  <si>
    <t>巨口铺镇浒溪村</t>
  </si>
  <si>
    <t>维修山塘12万元/口，新建灌水渠220元/米，</t>
  </si>
  <si>
    <t>改善700人口的农田基础设施，提高农作物产量，增加贫困人口收入。</t>
  </si>
  <si>
    <t>县农业局、浒溪村民委员会</t>
  </si>
  <si>
    <t>巨口铺镇红庙边村田间工程建设</t>
  </si>
  <si>
    <t>新建河坝1座，维修山塘3口，新建灌水渠900米</t>
  </si>
  <si>
    <t>巨口铺镇红庙边村</t>
  </si>
  <si>
    <t>新建河坝27万元/座，维修山塘11万元/口，新建灌水渠220元/米</t>
  </si>
  <si>
    <t>改善900人口的农田基础设施，提高农作物产量，增加贫困人口收入。</t>
  </si>
  <si>
    <t>县农业局、红庙边村民委员会</t>
  </si>
  <si>
    <t>巨口铺镇谷桥村田间工程建设</t>
  </si>
  <si>
    <t>新建灌水渠3900米</t>
  </si>
  <si>
    <t>巨口铺镇谷桥村</t>
  </si>
  <si>
    <t>新建灌水渠180元/米</t>
  </si>
  <si>
    <t>县农业局、谷桥村民委员会</t>
  </si>
  <si>
    <t>小塘镇石脚村田间工程建设</t>
  </si>
  <si>
    <t>维修山塘2口，新建电灌站1座，新建灌溉渠500米，排水渠1130米，输水管道500米，新建机耕道1500米</t>
  </si>
  <si>
    <t>维修山塘5万元/口，新建电灌站8.5万元/座，新建灌溉渠205元/米，排水渠680元/米，输水管道370元/米，新建机耕道434元/米</t>
  </si>
  <si>
    <t>县农业局、石脚村民委员会</t>
  </si>
  <si>
    <t>小塘镇坑冲村田间工程建设</t>
  </si>
  <si>
    <t>维修山塘2口，新建排水渠800米</t>
  </si>
  <si>
    <t>小塘镇坑冲村</t>
  </si>
  <si>
    <t>维修山塘5万元/口，新建排水渠970元/米</t>
  </si>
  <si>
    <t>县农业局、坑冲村民委员会</t>
  </si>
  <si>
    <t>小塘镇桃林村田间工程建设</t>
  </si>
  <si>
    <t>维修山塘3口，新建灌水渠560米新建排水渠850米</t>
  </si>
  <si>
    <t>维修山塘6万元/口，新建灌水渠214元/米新建排水渠350元/米</t>
  </si>
  <si>
    <t>县农业局、桃林村民委员会</t>
  </si>
  <si>
    <t>小塘镇庄山村田间工程建设</t>
  </si>
  <si>
    <t>维修山塘1口，新建灌水渠1500米</t>
  </si>
  <si>
    <t>维修山塘12万元/口，新建灌水渠255元/米</t>
  </si>
  <si>
    <t>改善650人口的农田基础设施，提高农作物产量，增加贫困人口收入。</t>
  </si>
  <si>
    <t>县农业局、庄山村民委员会</t>
  </si>
  <si>
    <t>寸石镇花桥村田间工程建设</t>
  </si>
  <si>
    <t>新建灌水渠1100米，新建排水渠500米，维修河堤1050米。</t>
  </si>
  <si>
    <t>寸石镇花桥村</t>
  </si>
  <si>
    <t>新建灌水渠248元/米，新建排水渠720元/米，维修河堤1200元/米。</t>
  </si>
  <si>
    <t>县农业局、花桥村民委员会</t>
  </si>
  <si>
    <t>坪上镇坪上社区田间工程建设</t>
  </si>
  <si>
    <t>新建灌溉渠1800米，新建机耕道500米。</t>
  </si>
  <si>
    <t>新建灌溉渠200元米，新建机耕道500元/米。</t>
  </si>
  <si>
    <t>改善1501人口的农田基础设施，提高农作物产量，增加贫困人口收入。</t>
  </si>
  <si>
    <t>县农业局、坪上社区</t>
  </si>
  <si>
    <t>县县2018年度统筹整合使用财政涉农资金项目明细表（高标准农田建设）</t>
  </si>
  <si>
    <t>单位： 万元</t>
  </si>
  <si>
    <t>灌渠衬砌</t>
  </si>
  <si>
    <t>1</t>
  </si>
  <si>
    <t>龙寿坝灌渠</t>
  </si>
  <si>
    <t>砌石砼现浇矩形断面0.5*0.5 700米</t>
  </si>
  <si>
    <t>330元/米</t>
  </si>
  <si>
    <t>改善贫困人口中42人生产生活条件，改善灌溉面积150亩</t>
  </si>
  <si>
    <t>县农开办</t>
  </si>
  <si>
    <t>2</t>
  </si>
  <si>
    <t>津溪灌渠</t>
  </si>
  <si>
    <t>砌石砼现浇矩形断面0.4*0.4 1480米</t>
  </si>
  <si>
    <t>305元/米</t>
  </si>
  <si>
    <t>改善贫困人口中82人生产生活条件，改善灌溉面积300亩</t>
  </si>
  <si>
    <t>3</t>
  </si>
  <si>
    <t>五星灌渠</t>
  </si>
  <si>
    <t>砌石砼现浇矩形断面0.4*0.4 1300米</t>
  </si>
  <si>
    <t>340元/米</t>
  </si>
  <si>
    <t>改善贫困人口中88人生产生活条件，改善灌溉面积350亩</t>
  </si>
  <si>
    <t>4</t>
  </si>
  <si>
    <t>小水灌渠</t>
  </si>
  <si>
    <t>砌石砼现浇矩形断面0.6*0.6 750米</t>
  </si>
  <si>
    <t>巨口铺镇小水村</t>
  </si>
  <si>
    <t>405元/米</t>
  </si>
  <si>
    <t>改善贫困人口中54人生产生活条件，改善灌溉面积250亩</t>
  </si>
  <si>
    <t>5</t>
  </si>
  <si>
    <t>龙门灌渠</t>
  </si>
  <si>
    <t>砌石砼现浇矩形断面0.4*0.4 650米</t>
  </si>
  <si>
    <t>新田铺镇龙门村</t>
  </si>
  <si>
    <t>370元/米</t>
  </si>
  <si>
    <t>改善贫困人口中45人生产生活条件，改善灌溉面积180亩</t>
  </si>
  <si>
    <t>6</t>
  </si>
  <si>
    <t>顺水灌渠</t>
  </si>
  <si>
    <t>砌石砼现浇矩形断面0.6*0.6 320米</t>
  </si>
  <si>
    <t>迎光乡顺水村</t>
  </si>
  <si>
    <t>400元/米</t>
  </si>
  <si>
    <t>改善贫困人口中22人生产生活条件，改善灌溉面积120亩</t>
  </si>
  <si>
    <t>7</t>
  </si>
  <si>
    <t>堂梓山灌渠</t>
  </si>
  <si>
    <t>砌石砼现浇矩形断面0.5*0.5 650米</t>
  </si>
  <si>
    <t>雀塘镇堂梓山</t>
  </si>
  <si>
    <t>350元/米</t>
  </si>
  <si>
    <t>改善贫困人口中46人生产生活条件，改善灌溉面积200亩</t>
  </si>
  <si>
    <t>排渠衬砌</t>
  </si>
  <si>
    <t>老新排渠</t>
  </si>
  <si>
    <t>浆砌石衬砌，梯形断面2.2*1.5 750米</t>
  </si>
  <si>
    <t>2300元/米</t>
  </si>
  <si>
    <t>改善贫困人口中312人生产生活条件，改善除涝面积1100亩</t>
  </si>
  <si>
    <t>南湾排渠</t>
  </si>
  <si>
    <t>浆砌石衬砌，梯形断面2.2*1.5 400米</t>
  </si>
  <si>
    <t>1500元/米</t>
  </si>
  <si>
    <t>改善贫困人口中110人生产生活条件，改善除涝面积350亩</t>
  </si>
  <si>
    <t>朱家排渠复兴坝下段</t>
  </si>
  <si>
    <t>浆砌石衬砌，梯形断面7*2.5 350米</t>
  </si>
  <si>
    <t>陈家坊镇朱家村</t>
  </si>
  <si>
    <t>4200元/米</t>
  </si>
  <si>
    <t>改善贫困人口中266人生产生活条件，改善除涝面积380亩</t>
  </si>
  <si>
    <t>朱家排渠朱家坝下段</t>
  </si>
  <si>
    <t>浆砌石衬砌，梯形断面7*2.5 180米</t>
  </si>
  <si>
    <t>2700元/米</t>
  </si>
  <si>
    <t>改善贫困人口中88人生产生活条件，改善除涝面积250亩</t>
  </si>
  <si>
    <t>观山排渠</t>
  </si>
  <si>
    <t>浆砌石衬砌，梯形断面7*2.5 420米</t>
  </si>
  <si>
    <t>3200元/米</t>
  </si>
  <si>
    <t>改善贫困人口中246人生产生活条件，改善除涝面积320亩</t>
  </si>
  <si>
    <t>朱家排渠国庆桥上段</t>
  </si>
  <si>
    <t>浆砌石衬砌，梯形断面7*2.5 130米</t>
  </si>
  <si>
    <t>改善贫困人口中76人生产生活条件，改善除涝面积150亩</t>
  </si>
  <si>
    <t>坪上社区排渠</t>
  </si>
  <si>
    <t>浆砌石衬砌，梯形断面0.8*0.8 300米</t>
  </si>
  <si>
    <t>850元/米</t>
  </si>
  <si>
    <t>改善贫困人口中48人生产生活条件，改善除涝面积200亩</t>
  </si>
  <si>
    <t>山塘防渗</t>
  </si>
  <si>
    <t>山塘防渗20口</t>
  </si>
  <si>
    <t>潭溪镇孙家桥社区、雀塘镇(堂梓山村、枫树村、柳家桥村)、酿溪镇会公坪村、潭府乡(峙溪冲村、财树村、石板村)、陈家坊镇（刘什村、双江村、）坪上镇（温泉村、赤水坡村）、龙溪铺镇风井村、小塘镇(石脚村、姚口渡村、万塘村)</t>
  </si>
  <si>
    <t>11.2万元/口</t>
  </si>
  <si>
    <t>改善贫困人口中1242人生产生活条件，改善灌溉面积3700亩</t>
  </si>
  <si>
    <t>四</t>
  </si>
  <si>
    <t>机耕道整修</t>
  </si>
  <si>
    <t>财树机耕道</t>
  </si>
  <si>
    <t>砂石路面、跑基宽5.5米，长800米</t>
  </si>
  <si>
    <t>540元/米</t>
  </si>
  <si>
    <t>改善贫困人口中78人生产生活条件，增加机耕面积100亩</t>
  </si>
  <si>
    <t>温泉机耕道</t>
  </si>
  <si>
    <t>砂石路面、跑基宽5米，长800米</t>
  </si>
  <si>
    <t>坪上镇温泉村</t>
  </si>
  <si>
    <t>490元/米</t>
  </si>
  <si>
    <t>改善贫困人口中75人生产生活条件，增加机耕面积300亩</t>
  </si>
  <si>
    <t>蛇形山机耕道</t>
  </si>
  <si>
    <t>砼路面、宽4.5米，长460米</t>
  </si>
  <si>
    <t>870元/米</t>
  </si>
  <si>
    <t>改善贫困人口中72人生产生活条件，增加机耕面积200亩</t>
  </si>
  <si>
    <t>新邵县2018年度统筹整合使用财政涉农资金项目明细表(高标准农田建设）</t>
  </si>
  <si>
    <t>严塘镇白水洞村高标准农田整治项目</t>
  </si>
  <si>
    <t>土地平整工程2.62公顷；整修农渠Ⅰ型2119米；新修农渠Ⅰ型1000米；新修机耕路Ⅰ型1121米；新修机耕路Ⅱ型434米；整修机耕路184米；农田防护坎60米。</t>
  </si>
  <si>
    <t>严塘镇白水洞村</t>
  </si>
  <si>
    <t>1500元/亩</t>
  </si>
  <si>
    <t>改善1475贫困人口生产、生活条件，解决530亩农田灌溉</t>
  </si>
  <si>
    <t>新邵县国土资源局</t>
  </si>
  <si>
    <t>新邵县土地开发整理中心</t>
  </si>
  <si>
    <t>迎光乡大坻村高标准农田整治项目</t>
  </si>
  <si>
    <t>土地平整工程2.04公顷；整修农渠I型1555米；整修斗渠Ⅰ型772米；新修机耕路778米；农田防护坎10米。</t>
  </si>
  <si>
    <t>改善2215贫困人口生产、生活条件，解决580亩农田灌溉</t>
  </si>
  <si>
    <t>严塘镇戴何村高标准农田整治项目</t>
  </si>
  <si>
    <t>土地平整工程1.35公顷；整修农渠Ⅰ型794米；农田防护坎Ⅰ型266米；农田防护坎Ⅱ型65米。</t>
  </si>
  <si>
    <t>改善2609贫困人口生产、生活条件，解决460亩农田灌溉</t>
  </si>
  <si>
    <t>潭溪镇光明村高标准农田整治项目</t>
  </si>
  <si>
    <t>土地平整工程3.66公顷；整修斗渠Ⅰ型1153米；整修斗渠Ⅱ型2711米。</t>
  </si>
  <si>
    <t>改善2327贫困人口生产、生活条件，解决665亩农田灌溉</t>
  </si>
  <si>
    <t>寸石镇和谐村高标准农田整治项目</t>
  </si>
  <si>
    <t>土地平整工程2.05公顷；整修农渠Ⅰ型4359米；农田防护坎Ⅰ型103米；农田防护砍Ⅱ型82米。</t>
  </si>
  <si>
    <t>改善1646贫困人口生产、生活条件，解决860亩农田灌溉</t>
  </si>
  <si>
    <t>寸石镇青山村高标准农田整治项目</t>
  </si>
  <si>
    <t>土地平整工程3.19；池塘护坡343米；整修斗渠Ⅰ型68米；整修斗渠Ⅱ型264米；整修斗渠Ⅲ型120米；整修斗渠Ⅳ型351米；整修斗渠Ⅴ型165米；农田防护坎Ⅰ型196米。</t>
  </si>
  <si>
    <t>改善1759贫困人口生产、生活条件，解决800亩农田灌溉</t>
  </si>
  <si>
    <t>潭溪镇石井村高标准农田整治项目</t>
  </si>
  <si>
    <t>土地平整工程1.89公顷；池塘护坡Ⅰ型72米；池塘护坡Ⅱ型273米；整修农渠Ⅰ型1054米；整修斗渠Ⅰ型437米；整修斗渠Ⅱ型433米。</t>
  </si>
  <si>
    <t>潭溪镇石井村</t>
  </si>
  <si>
    <t>改善1735贫困人口生产、生活条件，解决590亩农田灌溉</t>
  </si>
  <si>
    <t>新田铺镇石桥村高标准农田整治项目</t>
  </si>
  <si>
    <t>土地平整工程3.09公顷；池塘护坡106米；整修农渠Ⅰ型848米；整修斗渠Ⅰ型702米；整修斗渠Ⅱ型721米；农田防护坎Ⅰ型390米。</t>
  </si>
  <si>
    <t>改善1464贫困人口生产、生活条件，解决1000亩农田灌溉</t>
  </si>
  <si>
    <t>严塘镇新塘冲村高标准农田整治项目</t>
  </si>
  <si>
    <t>土地平整工程2.51公顷；整修农渠Ⅰ型768米；整修斗渠Ⅰ型90米；新修机耕路Ⅰ型398米；农田防护坎Ⅰ型651米。</t>
  </si>
  <si>
    <t>严塘镇新塘冲村</t>
  </si>
  <si>
    <t>1515元/亩</t>
  </si>
  <si>
    <t>改善1768贫困人口生产、生活条件，解决520亩农田灌溉</t>
  </si>
  <si>
    <t>新邵县2018年度统筹整合使用财政涉农资金项目明细表（雨露计划及培训）</t>
  </si>
  <si>
    <t>劳动力转移培训</t>
  </si>
  <si>
    <t>全县建档立卡贫困学生高职中职大专教育应补尽补</t>
  </si>
  <si>
    <t>3000元/人/年</t>
  </si>
  <si>
    <t>帮扶贫困人口2300人</t>
  </si>
  <si>
    <t>特困生补助</t>
  </si>
  <si>
    <t>全县建档立卡高等教育特困生补助</t>
  </si>
  <si>
    <t>2000元/人/年</t>
  </si>
  <si>
    <t>帮扶贫困人口500人</t>
  </si>
  <si>
    <t>农村创业带头人技术培训</t>
  </si>
  <si>
    <t>农村创业带头人技术培训管理型320元/人/天*7天，创业型260元/人/天*20天</t>
  </si>
  <si>
    <t>320（260）元/人</t>
  </si>
  <si>
    <t>完成380人培训</t>
  </si>
  <si>
    <t>实用技术培训</t>
  </si>
  <si>
    <t>全县建档立卡贫困人口实用技术培训6000人次</t>
  </si>
  <si>
    <t>100元/人</t>
  </si>
  <si>
    <t>新邵县2018年度统筹整合使用财政涉农资金扶贫项目明细表（金融扶贫）</t>
  </si>
  <si>
    <t>小额信贷风险补偿金</t>
  </si>
  <si>
    <t>完成小额信贷7000万元</t>
  </si>
  <si>
    <t>全县</t>
  </si>
  <si>
    <t>帮助全县建档立卡贫困人口自主发展产业</t>
  </si>
  <si>
    <t>小额信贷贴息资金</t>
  </si>
  <si>
    <t>完成小额信贷1亿元的基本利率贴息</t>
  </si>
  <si>
    <t>新邵县2018年度统筹整合使用财政涉农资金项目明细表（危房改造）</t>
  </si>
  <si>
    <t>农村危房改造</t>
  </si>
  <si>
    <t>重点帮扶对象补助720元/平方米，一般帮扶对象补助2-3万元，维修加固对象补助0.3-1万元</t>
  </si>
  <si>
    <t>县住建局</t>
  </si>
  <si>
    <t>县住建局各乡镇</t>
  </si>
  <si>
    <t>新邵县2018年度统筹整合使用财政涉农资金项目明细表（贫困人口医保缴费）</t>
  </si>
  <si>
    <t>城乡居民医疗保险</t>
  </si>
  <si>
    <t>财政兜底保障补助（含2017年度）</t>
  </si>
  <si>
    <t>县城乡医保中心、15个乡镇</t>
  </si>
  <si>
    <t>90元/人</t>
  </si>
  <si>
    <r>
      <rPr>
        <sz val="10"/>
        <color indexed="8"/>
        <rFont val="宋体"/>
        <charset val="134"/>
      </rPr>
      <t>全县</t>
    </r>
    <r>
      <rPr>
        <sz val="10"/>
        <color indexed="8"/>
        <rFont val="The "/>
        <charset val="134"/>
      </rPr>
      <t>11.6</t>
    </r>
    <r>
      <rPr>
        <sz val="10"/>
        <color indexed="8"/>
        <rFont val="宋体"/>
        <charset val="134"/>
      </rPr>
      <t>万贫困人口医保缴费</t>
    </r>
  </si>
  <si>
    <t>县城乡医保中心、各乡镇</t>
  </si>
  <si>
    <t>新邵县2018年度统筹整合使用财政涉农资金项目明细表（贫困人口住院医药费兜底）</t>
  </si>
  <si>
    <t>县内各定点医疗机构及县城乡医保中心</t>
  </si>
  <si>
    <r>
      <rPr>
        <sz val="10"/>
        <color indexed="8"/>
        <rFont val="宋体"/>
        <charset val="134"/>
      </rPr>
      <t>全县</t>
    </r>
    <r>
      <rPr>
        <sz val="10"/>
        <color indexed="8"/>
        <rFont val="The "/>
        <charset val="134"/>
      </rPr>
      <t>116389</t>
    </r>
    <r>
      <rPr>
        <sz val="10"/>
        <color indexed="8"/>
        <rFont val="宋体"/>
        <charset val="134"/>
      </rPr>
      <t>贫困人口，住院医药费兜底</t>
    </r>
  </si>
  <si>
    <t>县城乡医保中心</t>
  </si>
  <si>
    <t>新邵县2018年度统筹整合使用财政涉农资金项目明细表（贫困人口养老保险）</t>
  </si>
  <si>
    <t>城乡居民养老保险政策扶贫</t>
  </si>
  <si>
    <t>2.7679万人</t>
  </si>
  <si>
    <t>15个乡镇393个村</t>
  </si>
  <si>
    <t>帮助贫困人口27679人缴纳养老保险费</t>
  </si>
  <si>
    <t>县人社局</t>
  </si>
  <si>
    <t>新邵县2018年度统筹整合使用财政涉农资金项目明细表（电商扶贫）</t>
  </si>
  <si>
    <r>
      <rPr>
        <sz val="11"/>
        <color indexed="8"/>
        <rFont val="宋体"/>
        <charset val="134"/>
      </rPr>
      <t>总计</t>
    </r>
  </si>
  <si>
    <t>电商产业项目</t>
  </si>
  <si>
    <t>贫困村、贫困户人才培训、孵化</t>
  </si>
  <si>
    <t>全县15个乡镇</t>
  </si>
  <si>
    <t>初级培训按100元/人/天，中级培训按250元/天补助</t>
  </si>
  <si>
    <t>转变观念、提高操作技能，促进127个贫困村、5000贫困人口农产品上行</t>
  </si>
  <si>
    <t>新邵县商务局</t>
  </si>
  <si>
    <t>新邵县2018年度统筹整合使用财政涉农资金项目明细表（贫困人口特惠保）</t>
  </si>
  <si>
    <t>特惠保</t>
  </si>
  <si>
    <t>全县116389名建档立卡贫困人口</t>
  </si>
  <si>
    <t>54元/人</t>
  </si>
  <si>
    <t>2018年度贫困家庭116389名贫困人口综合保障保险</t>
  </si>
</sst>
</file>

<file path=xl/styles.xml><?xml version="1.0" encoding="utf-8"?>
<styleSheet xmlns="http://schemas.openxmlformats.org/spreadsheetml/2006/main">
  <numFmts count="9">
    <numFmt numFmtId="176" formatCode="&quot;危&quot;&quot;房&quot;&quot;改&quot;&quot;造&quot;0&quot;栋&quot;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&quot;改&quot;&quot;造&quot;&quot;贫&quot;&quot;困&quot;&quot;户&quot;0&quot;户&quot;&quot;危&quot;&quot;房&quot;"/>
    <numFmt numFmtId="179" formatCode="0;[Red]0"/>
    <numFmt numFmtId="180" formatCode="0_);[Red]\(0\)"/>
  </numFmts>
  <fonts count="48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1"/>
      <color indexed="8"/>
      <name val="方正小标宋_GBK"/>
      <charset val="134"/>
    </font>
    <font>
      <b/>
      <sz val="11"/>
      <color indexed="8"/>
      <name val="The "/>
      <charset val="134"/>
    </font>
    <font>
      <b/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indexed="8"/>
      <name val="The 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he "/>
      <charset val="134"/>
    </font>
    <font>
      <sz val="10"/>
      <color indexed="8"/>
      <name val="宋体"/>
      <charset val="134"/>
    </font>
    <font>
      <sz val="10"/>
      <color indexed="8"/>
      <name val="The "/>
      <charset val="134"/>
    </font>
    <font>
      <sz val="11"/>
      <name val="仿宋"/>
      <charset val="134"/>
    </font>
    <font>
      <b/>
      <sz val="11"/>
      <color indexed="8"/>
      <name val="仿宋"/>
      <charset val="134"/>
    </font>
    <font>
      <sz val="9"/>
      <color indexed="8"/>
      <name val="仿宋"/>
      <charset val="134"/>
    </font>
    <font>
      <sz val="10"/>
      <color indexed="8"/>
      <name val="Segoe UI Light"/>
      <charset val="134"/>
    </font>
    <font>
      <sz val="10"/>
      <color indexed="8"/>
      <name val="Segoe UI Symbol"/>
      <charset val="134"/>
    </font>
    <font>
      <sz val="10"/>
      <name val="宋体"/>
      <charset val="134"/>
    </font>
    <font>
      <sz val="16"/>
      <color indexed="8"/>
      <name val="方正大标宋简体"/>
      <charset val="134"/>
    </font>
    <font>
      <sz val="9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仿宋"/>
      <charset val="134"/>
    </font>
    <font>
      <sz val="8"/>
      <color indexed="8"/>
      <name val="仿宋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vertAlign val="superscript"/>
      <sz val="10"/>
      <color indexed="8"/>
      <name val="宋体"/>
      <charset val="134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/>
    <xf numFmtId="0" fontId="24" fillId="4" borderId="10" applyNumberFormat="0" applyAlignment="0" applyProtection="0">
      <alignment vertical="center"/>
    </xf>
    <xf numFmtId="0" fontId="36" fillId="0" borderId="0">
      <alignment vertical="center"/>
    </xf>
    <xf numFmtId="0" fontId="41" fillId="4" borderId="15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6" fillId="0" borderId="0"/>
    <xf numFmtId="0" fontId="40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7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35" borderId="0" applyNumberFormat="0" applyBorder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4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67" applyFont="1" applyFill="1" applyBorder="1" applyAlignment="1">
      <alignment horizontal="center" vertical="center" wrapText="1"/>
    </xf>
    <xf numFmtId="179" fontId="15" fillId="0" borderId="1" xfId="67" applyNumberFormat="1" applyFont="1" applyFill="1" applyBorder="1" applyAlignment="1">
      <alignment horizontal="center" vertical="center" wrapText="1"/>
    </xf>
    <xf numFmtId="180" fontId="15" fillId="0" borderId="1" xfId="67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80" fontId="16" fillId="0" borderId="1" xfId="67" applyNumberFormat="1" applyFont="1" applyFill="1" applyBorder="1" applyAlignment="1">
      <alignment horizontal="center" vertical="center" wrapText="1"/>
    </xf>
    <xf numFmtId="57" fontId="15" fillId="0" borderId="1" xfId="0" applyNumberFormat="1" applyFont="1" applyBorder="1" applyAlignment="1">
      <alignment horizontal="center" vertical="center" wrapText="1"/>
    </xf>
    <xf numFmtId="57" fontId="10" fillId="0" borderId="1" xfId="67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76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177" fontId="10" fillId="3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7" fillId="0" borderId="1" xfId="72" applyFont="1" applyFill="1" applyBorder="1" applyAlignment="1">
      <alignment horizontal="center" vertical="center" wrapText="1"/>
    </xf>
    <xf numFmtId="49" fontId="17" fillId="0" borderId="1" xfId="72" applyNumberFormat="1" applyFont="1" applyFill="1" applyBorder="1" applyAlignment="1">
      <alignment horizontal="center" vertical="center" wrapText="1"/>
    </xf>
    <xf numFmtId="0" fontId="10" fillId="0" borderId="1" xfId="72" applyFont="1" applyFill="1" applyBorder="1" applyAlignment="1">
      <alignment horizontal="center" vertical="center" wrapText="1"/>
    </xf>
    <xf numFmtId="49" fontId="10" fillId="0" borderId="1" xfId="72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67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76" applyFont="1" applyBorder="1" applyAlignment="1">
      <alignment horizontal="center" vertical="center" wrapText="1"/>
    </xf>
    <xf numFmtId="0" fontId="21" fillId="0" borderId="1" xfId="67" applyFont="1" applyBorder="1" applyAlignment="1">
      <alignment horizontal="center" vertical="center" wrapText="1"/>
    </xf>
    <xf numFmtId="0" fontId="21" fillId="0" borderId="1" xfId="53" applyFont="1" applyBorder="1" applyAlignment="1">
      <alignment horizontal="center" vertical="center" wrapText="1"/>
    </xf>
    <xf numFmtId="0" fontId="17" fillId="0" borderId="1" xfId="76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10" fillId="0" borderId="1" xfId="103" applyFont="1" applyFill="1" applyBorder="1" applyAlignment="1">
      <alignment horizontal="center" vertical="center" wrapText="1"/>
    </xf>
    <xf numFmtId="180" fontId="10" fillId="0" borderId="1" xfId="72" applyNumberFormat="1" applyFont="1" applyFill="1" applyBorder="1" applyAlignment="1">
      <alignment horizontal="center" vertical="center" wrapText="1"/>
    </xf>
    <xf numFmtId="0" fontId="10" fillId="0" borderId="1" xfId="79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0" xfId="97" applyFont="1" applyBorder="1" applyAlignment="1">
      <alignment horizontal="center" vertical="center" wrapText="1"/>
    </xf>
    <xf numFmtId="0" fontId="10" fillId="0" borderId="1" xfId="28" applyFont="1" applyFill="1" applyBorder="1" applyAlignment="1">
      <alignment horizontal="center" vertical="center" wrapText="1"/>
    </xf>
    <xf numFmtId="0" fontId="17" fillId="0" borderId="1" xfId="67" applyFont="1" applyFill="1" applyBorder="1" applyAlignment="1">
      <alignment horizontal="center" vertical="center" wrapText="1"/>
    </xf>
    <xf numFmtId="0" fontId="17" fillId="0" borderId="1" xfId="99" applyFont="1" applyFill="1" applyBorder="1" applyAlignment="1">
      <alignment horizontal="center" vertical="center" wrapText="1"/>
    </xf>
    <xf numFmtId="0" fontId="17" fillId="3" borderId="1" xfId="67" applyFont="1" applyFill="1" applyBorder="1" applyAlignment="1">
      <alignment horizontal="center" vertical="center" wrapText="1" shrinkToFi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5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57" fontId="2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04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常规 25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常规 90" xfId="28"/>
    <cellStyle name="输出" xfId="29" builtinId="21"/>
    <cellStyle name="常规 31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107" xfId="43"/>
    <cellStyle name="常规 112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05" xfId="59"/>
    <cellStyle name="常规 118" xfId="60"/>
    <cellStyle name="常规 11" xfId="61"/>
    <cellStyle name="常规 14" xfId="62"/>
    <cellStyle name="常规 17" xfId="63"/>
    <cellStyle name="常规 2 65" xfId="64"/>
    <cellStyle name="常规 2 2 14" xfId="65"/>
    <cellStyle name="常规 18" xfId="66"/>
    <cellStyle name="常规 2" xfId="67"/>
    <cellStyle name="常规 2 55" xfId="68"/>
    <cellStyle name="常规 24" xfId="69"/>
    <cellStyle name="常规 27" xfId="70"/>
    <cellStyle name="常规 29" xfId="71"/>
    <cellStyle name="常规 3" xfId="72"/>
    <cellStyle name="常规 37" xfId="73"/>
    <cellStyle name="常规 43" xfId="74"/>
    <cellStyle name="常规 38" xfId="75"/>
    <cellStyle name="常规 4" xfId="76"/>
    <cellStyle name="常规 41" xfId="77"/>
    <cellStyle name="常规 49" xfId="78"/>
    <cellStyle name="常规 5" xfId="79"/>
    <cellStyle name="常规 51" xfId="80"/>
    <cellStyle name="常规 52" xfId="81"/>
    <cellStyle name="常规 60" xfId="82"/>
    <cellStyle name="常规 55" xfId="83"/>
    <cellStyle name="常规 59" xfId="84"/>
    <cellStyle name="常规 61" xfId="85"/>
    <cellStyle name="常规 62" xfId="86"/>
    <cellStyle name="常规 70" xfId="87"/>
    <cellStyle name="常规 65" xfId="88"/>
    <cellStyle name="常规 71" xfId="89"/>
    <cellStyle name="常规 73" xfId="90"/>
    <cellStyle name="常规 81" xfId="91"/>
    <cellStyle name="常规 76" xfId="92"/>
    <cellStyle name="常规 77" xfId="93"/>
    <cellStyle name="常规 79" xfId="94"/>
    <cellStyle name="常规 80" xfId="95"/>
    <cellStyle name="常规 83" xfId="96"/>
    <cellStyle name="常规 93" xfId="97"/>
    <cellStyle name="常规 88" xfId="98"/>
    <cellStyle name="常规 91" xfId="99"/>
    <cellStyle name="常规 92" xfId="100"/>
    <cellStyle name="常规 95" xfId="101"/>
    <cellStyle name="常规 97" xfId="102"/>
    <cellStyle name="强调文字颜色 1 2" xfId="10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4"/>
  <sheetViews>
    <sheetView tabSelected="1" workbookViewId="0">
      <pane ySplit="4" topLeftCell="A5" activePane="bottomLeft" state="frozen"/>
      <selection/>
      <selection pane="bottomLeft" activeCell="A2" sqref="A2:IV2"/>
    </sheetView>
  </sheetViews>
  <sheetFormatPr defaultColWidth="8.875" defaultRowHeight="13.5"/>
  <cols>
    <col min="1" max="1" width="7.25" style="2" customWidth="1"/>
    <col min="2" max="2" width="16.75" style="2" customWidth="1"/>
    <col min="3" max="3" width="10.375" style="2" customWidth="1"/>
    <col min="4" max="5" width="8.875" style="2"/>
    <col min="6" max="6" width="12.75" style="2" customWidth="1"/>
    <col min="7" max="7" width="8.875" style="2"/>
    <col min="8" max="8" width="11" style="2" customWidth="1"/>
    <col min="9" max="9" width="7.75" style="2" customWidth="1"/>
    <col min="10" max="10" width="7.5" style="2" customWidth="1"/>
    <col min="11" max="11" width="8.875" style="2"/>
    <col min="12" max="12" width="10" style="2" customWidth="1"/>
    <col min="13" max="13" width="18.875" style="2" customWidth="1"/>
    <col min="14" max="16384" width="8.875" style="2"/>
  </cols>
  <sheetData>
    <row r="1" ht="36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54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9.1" customHeight="1" spans="1:13">
      <c r="A5" s="14" t="s">
        <v>18</v>
      </c>
      <c r="B5" s="14"/>
      <c r="C5" s="14"/>
      <c r="D5" s="14"/>
      <c r="E5" s="14"/>
      <c r="F5" s="14">
        <f>F6+F10+F16</f>
        <v>44279.896</v>
      </c>
      <c r="G5" s="14"/>
      <c r="H5" s="14">
        <f>H6+H10+H16</f>
        <v>44279.896</v>
      </c>
      <c r="I5" s="14"/>
      <c r="J5" s="14"/>
      <c r="K5" s="14"/>
      <c r="L5" s="14"/>
      <c r="M5" s="14"/>
    </row>
    <row r="6" ht="29.1" customHeight="1" spans="1:13">
      <c r="A6" s="14" t="s">
        <v>19</v>
      </c>
      <c r="B6" s="14" t="s">
        <v>20</v>
      </c>
      <c r="C6" s="14"/>
      <c r="D6" s="14"/>
      <c r="E6" s="14"/>
      <c r="F6" s="14">
        <f>SUM(F7:F9)</f>
        <v>16421.368</v>
      </c>
      <c r="G6" s="14"/>
      <c r="H6" s="14">
        <f>SUM(H7:H9)</f>
        <v>16421.368</v>
      </c>
      <c r="I6" s="14"/>
      <c r="J6" s="14"/>
      <c r="K6" s="14"/>
      <c r="L6" s="14"/>
      <c r="M6" s="14"/>
    </row>
    <row r="7" ht="29.1" customHeight="1" spans="1:13">
      <c r="A7" s="14">
        <v>1</v>
      </c>
      <c r="B7" s="14" t="s">
        <v>21</v>
      </c>
      <c r="C7" s="14"/>
      <c r="D7" s="14"/>
      <c r="E7" s="14"/>
      <c r="F7" s="14">
        <v>2629.2</v>
      </c>
      <c r="G7" s="14" t="s">
        <v>22</v>
      </c>
      <c r="H7" s="14">
        <v>2629.2</v>
      </c>
      <c r="I7" s="14"/>
      <c r="J7" s="14"/>
      <c r="K7" s="14"/>
      <c r="L7" s="14" t="s">
        <v>23</v>
      </c>
      <c r="M7" s="14" t="s">
        <v>24</v>
      </c>
    </row>
    <row r="8" ht="45" customHeight="1" spans="1:13">
      <c r="A8" s="14">
        <v>2</v>
      </c>
      <c r="B8" s="14" t="s">
        <v>25</v>
      </c>
      <c r="C8" s="116"/>
      <c r="D8" s="116"/>
      <c r="E8" s="116"/>
      <c r="F8" s="14">
        <f>3629+9191.808</f>
        <v>12820.808</v>
      </c>
      <c r="G8" s="14" t="s">
        <v>22</v>
      </c>
      <c r="H8" s="14">
        <f>3629+9191.808</f>
        <v>12820.808</v>
      </c>
      <c r="I8" s="14"/>
      <c r="J8" s="14"/>
      <c r="K8" s="14"/>
      <c r="L8" s="117" t="s">
        <v>26</v>
      </c>
      <c r="M8" s="117" t="s">
        <v>27</v>
      </c>
    </row>
    <row r="9" ht="29.1" customHeight="1" spans="1:13">
      <c r="A9" s="14">
        <v>3</v>
      </c>
      <c r="B9" s="14" t="s">
        <v>28</v>
      </c>
      <c r="C9" s="14"/>
      <c r="D9" s="14"/>
      <c r="E9" s="14"/>
      <c r="F9" s="14">
        <v>971.36</v>
      </c>
      <c r="G9" s="14" t="s">
        <v>22</v>
      </c>
      <c r="H9" s="14">
        <v>971.36</v>
      </c>
      <c r="I9" s="14"/>
      <c r="J9" s="14"/>
      <c r="K9" s="14"/>
      <c r="L9" s="22" t="s">
        <v>29</v>
      </c>
      <c r="M9" s="22" t="s">
        <v>30</v>
      </c>
    </row>
    <row r="10" ht="29.1" customHeight="1" spans="1:13">
      <c r="A10" s="14" t="s">
        <v>31</v>
      </c>
      <c r="B10" s="14" t="s">
        <v>32</v>
      </c>
      <c r="C10" s="14"/>
      <c r="D10" s="14"/>
      <c r="E10" s="14"/>
      <c r="F10" s="14">
        <f>SUM(F11:F15)</f>
        <v>16704.738</v>
      </c>
      <c r="G10" s="14"/>
      <c r="H10" s="14">
        <f>SUM(H11:H15)</f>
        <v>16704.738</v>
      </c>
      <c r="I10" s="14"/>
      <c r="J10" s="14"/>
      <c r="K10" s="14"/>
      <c r="L10" s="14"/>
      <c r="M10" s="14"/>
    </row>
    <row r="11" ht="29.1" customHeight="1" spans="1:13">
      <c r="A11" s="14">
        <v>1</v>
      </c>
      <c r="B11" s="14" t="s">
        <v>33</v>
      </c>
      <c r="C11" s="14"/>
      <c r="D11" s="14"/>
      <c r="E11" s="14"/>
      <c r="F11" s="14">
        <v>3478</v>
      </c>
      <c r="G11" s="14" t="s">
        <v>22</v>
      </c>
      <c r="H11" s="14">
        <v>3478</v>
      </c>
      <c r="I11" s="14"/>
      <c r="J11" s="14"/>
      <c r="K11" s="14"/>
      <c r="L11" s="14" t="s">
        <v>34</v>
      </c>
      <c r="M11" s="14" t="s">
        <v>34</v>
      </c>
    </row>
    <row r="12" ht="29.1" customHeight="1" spans="1:13">
      <c r="A12" s="14">
        <v>2</v>
      </c>
      <c r="B12" s="14" t="s">
        <v>35</v>
      </c>
      <c r="C12" s="14"/>
      <c r="D12" s="14"/>
      <c r="E12" s="14"/>
      <c r="F12" s="14">
        <v>5000</v>
      </c>
      <c r="G12" s="14" t="s">
        <v>22</v>
      </c>
      <c r="H12" s="14">
        <v>5000</v>
      </c>
      <c r="I12" s="14"/>
      <c r="J12" s="14"/>
      <c r="K12" s="14"/>
      <c r="L12" s="14" t="s">
        <v>34</v>
      </c>
      <c r="M12" s="14" t="s">
        <v>34</v>
      </c>
    </row>
    <row r="13" ht="47.1" customHeight="1" spans="1:13">
      <c r="A13" s="14">
        <v>3</v>
      </c>
      <c r="B13" s="14" t="s">
        <v>36</v>
      </c>
      <c r="C13" s="14"/>
      <c r="D13" s="14"/>
      <c r="E13" s="14"/>
      <c r="F13" s="14">
        <f>2816.838+290</f>
        <v>3106.838</v>
      </c>
      <c r="G13" s="14" t="s">
        <v>22</v>
      </c>
      <c r="H13" s="14">
        <f>2816.838+290</f>
        <v>3106.838</v>
      </c>
      <c r="I13" s="14"/>
      <c r="J13" s="14"/>
      <c r="K13" s="14"/>
      <c r="L13" s="14" t="s">
        <v>37</v>
      </c>
      <c r="M13" s="14" t="s">
        <v>37</v>
      </c>
    </row>
    <row r="14" ht="36.95" customHeight="1" spans="1:13">
      <c r="A14" s="14">
        <v>4</v>
      </c>
      <c r="B14" s="14" t="s">
        <v>38</v>
      </c>
      <c r="C14" s="14"/>
      <c r="D14" s="14"/>
      <c r="E14" s="14"/>
      <c r="F14" s="14">
        <v>1649</v>
      </c>
      <c r="G14" s="14" t="s">
        <v>39</v>
      </c>
      <c r="H14" s="14">
        <v>1649</v>
      </c>
      <c r="I14" s="14"/>
      <c r="J14" s="14"/>
      <c r="K14" s="14"/>
      <c r="L14" s="62" t="s">
        <v>40</v>
      </c>
      <c r="M14" s="62" t="s">
        <v>41</v>
      </c>
    </row>
    <row r="15" ht="44.1" customHeight="1" spans="1:13">
      <c r="A15" s="14">
        <v>5</v>
      </c>
      <c r="B15" s="14" t="s">
        <v>42</v>
      </c>
      <c r="C15" s="14"/>
      <c r="D15" s="14"/>
      <c r="E15" s="14"/>
      <c r="F15" s="14">
        <f>1180+1000+1290.9</f>
        <v>3470.9</v>
      </c>
      <c r="G15" s="14" t="s">
        <v>22</v>
      </c>
      <c r="H15" s="14">
        <f>1180+1000+1290.9</f>
        <v>3470.9</v>
      </c>
      <c r="I15" s="14"/>
      <c r="J15" s="14"/>
      <c r="K15" s="14"/>
      <c r="L15" s="14" t="s">
        <v>43</v>
      </c>
      <c r="M15" s="14" t="s">
        <v>44</v>
      </c>
    </row>
    <row r="16" ht="29.1" customHeight="1" spans="1:13">
      <c r="A16" s="14" t="s">
        <v>45</v>
      </c>
      <c r="B16" s="14" t="s">
        <v>46</v>
      </c>
      <c r="C16" s="14"/>
      <c r="D16" s="14"/>
      <c r="E16" s="14"/>
      <c r="F16" s="14">
        <f>SUM(F17:F24)</f>
        <v>11153.79</v>
      </c>
      <c r="G16" s="14"/>
      <c r="H16" s="14">
        <f>SUM(H17:H24)</f>
        <v>11153.79</v>
      </c>
      <c r="I16" s="14"/>
      <c r="J16" s="14"/>
      <c r="K16" s="14"/>
      <c r="L16" s="14"/>
      <c r="M16" s="14"/>
    </row>
    <row r="17" ht="29.1" customHeight="1" spans="1:13">
      <c r="A17" s="14">
        <v>1</v>
      </c>
      <c r="B17" s="14" t="s">
        <v>47</v>
      </c>
      <c r="C17" s="14"/>
      <c r="D17" s="14"/>
      <c r="E17" s="14"/>
      <c r="F17" s="14">
        <v>960</v>
      </c>
      <c r="G17" s="14" t="s">
        <v>39</v>
      </c>
      <c r="H17" s="14">
        <v>960</v>
      </c>
      <c r="I17" s="14"/>
      <c r="J17" s="14"/>
      <c r="K17" s="14"/>
      <c r="L17" s="14" t="s">
        <v>23</v>
      </c>
      <c r="M17" s="14" t="s">
        <v>48</v>
      </c>
    </row>
    <row r="18" ht="29.1" customHeight="1" spans="1:13">
      <c r="A18" s="14">
        <v>2</v>
      </c>
      <c r="B18" s="14" t="s">
        <v>49</v>
      </c>
      <c r="C18" s="14"/>
      <c r="D18" s="14"/>
      <c r="E18" s="14"/>
      <c r="F18" s="14">
        <v>1100</v>
      </c>
      <c r="G18" s="14" t="s">
        <v>39</v>
      </c>
      <c r="H18" s="14">
        <v>1100</v>
      </c>
      <c r="I18" s="14"/>
      <c r="J18" s="14"/>
      <c r="K18" s="14"/>
      <c r="L18" s="14" t="s">
        <v>23</v>
      </c>
      <c r="M18" s="14" t="s">
        <v>23</v>
      </c>
    </row>
    <row r="19" ht="29.1" customHeight="1" spans="1:13">
      <c r="A19" s="14">
        <v>3</v>
      </c>
      <c r="B19" s="14" t="s">
        <v>50</v>
      </c>
      <c r="C19" s="22"/>
      <c r="D19" s="14"/>
      <c r="E19" s="14"/>
      <c r="F19" s="14">
        <v>3587</v>
      </c>
      <c r="G19" s="14" t="s">
        <v>22</v>
      </c>
      <c r="H19" s="14">
        <v>3587</v>
      </c>
      <c r="I19" s="14"/>
      <c r="J19" s="14"/>
      <c r="K19" s="14"/>
      <c r="L19" s="14" t="s">
        <v>51</v>
      </c>
      <c r="M19" s="14" t="s">
        <v>52</v>
      </c>
    </row>
    <row r="20" ht="29.1" customHeight="1" spans="1:13">
      <c r="A20" s="14">
        <v>4</v>
      </c>
      <c r="B20" s="14" t="s">
        <v>53</v>
      </c>
      <c r="C20" s="14"/>
      <c r="D20" s="14"/>
      <c r="E20" s="14"/>
      <c r="F20" s="14">
        <v>1060</v>
      </c>
      <c r="G20" s="14" t="s">
        <v>39</v>
      </c>
      <c r="H20" s="14">
        <v>1060</v>
      </c>
      <c r="I20" s="14"/>
      <c r="J20" s="14"/>
      <c r="K20" s="14"/>
      <c r="L20" s="14" t="s">
        <v>54</v>
      </c>
      <c r="M20" s="22" t="s">
        <v>55</v>
      </c>
    </row>
    <row r="21" ht="29.1" customHeight="1" spans="1:13">
      <c r="A21" s="14">
        <v>5</v>
      </c>
      <c r="B21" s="14" t="s">
        <v>56</v>
      </c>
      <c r="C21" s="14"/>
      <c r="D21" s="14"/>
      <c r="E21" s="14"/>
      <c r="F21" s="14">
        <v>3440</v>
      </c>
      <c r="G21" s="14" t="s">
        <v>39</v>
      </c>
      <c r="H21" s="14">
        <v>3440</v>
      </c>
      <c r="I21" s="14"/>
      <c r="J21" s="14"/>
      <c r="K21" s="14"/>
      <c r="L21" s="14" t="s">
        <v>54</v>
      </c>
      <c r="M21" s="22" t="s">
        <v>57</v>
      </c>
    </row>
    <row r="22" ht="29.1" customHeight="1" spans="1:13">
      <c r="A22" s="14">
        <v>6</v>
      </c>
      <c r="B22" s="14" t="s">
        <v>58</v>
      </c>
      <c r="C22" s="14"/>
      <c r="D22" s="14"/>
      <c r="E22" s="14"/>
      <c r="F22" s="14">
        <v>276.79</v>
      </c>
      <c r="G22" s="14" t="s">
        <v>39</v>
      </c>
      <c r="H22" s="14">
        <v>276.79</v>
      </c>
      <c r="I22" s="14"/>
      <c r="J22" s="14"/>
      <c r="K22" s="14"/>
      <c r="L22" s="14" t="s">
        <v>54</v>
      </c>
      <c r="M22" s="14" t="s">
        <v>59</v>
      </c>
    </row>
    <row r="23" ht="29.1" customHeight="1" spans="1:13">
      <c r="A23" s="14">
        <v>7</v>
      </c>
      <c r="B23" s="14" t="s">
        <v>60</v>
      </c>
      <c r="C23" s="14"/>
      <c r="D23" s="14"/>
      <c r="E23" s="14"/>
      <c r="F23" s="14">
        <v>100</v>
      </c>
      <c r="G23" s="14" t="s">
        <v>39</v>
      </c>
      <c r="H23" s="14">
        <v>100</v>
      </c>
      <c r="I23" s="14"/>
      <c r="J23" s="14"/>
      <c r="K23" s="14"/>
      <c r="L23" s="14" t="s">
        <v>61</v>
      </c>
      <c r="M23" s="14" t="s">
        <v>62</v>
      </c>
    </row>
    <row r="24" ht="29.1" customHeight="1" spans="1:13">
      <c r="A24" s="14">
        <v>8</v>
      </c>
      <c r="B24" s="14" t="s">
        <v>63</v>
      </c>
      <c r="C24" s="14"/>
      <c r="D24" s="14"/>
      <c r="E24" s="14"/>
      <c r="F24" s="14">
        <v>630</v>
      </c>
      <c r="G24" s="14" t="s">
        <v>39</v>
      </c>
      <c r="H24" s="14">
        <v>630</v>
      </c>
      <c r="I24" s="14"/>
      <c r="J24" s="14"/>
      <c r="K24" s="14"/>
      <c r="L24" s="14" t="s">
        <v>23</v>
      </c>
      <c r="M24" s="14" t="s">
        <v>23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66"/>
  <sheetViews>
    <sheetView zoomScale="115" zoomScaleNormal="115" topLeftCell="A53" workbookViewId="0">
      <selection activeCell="A64" sqref="A64:M65"/>
    </sheetView>
  </sheetViews>
  <sheetFormatPr defaultColWidth="9" defaultRowHeight="13.5"/>
  <cols>
    <col min="1" max="1" width="5.5" style="49" customWidth="1"/>
    <col min="2" max="2" width="10.625" style="49" customWidth="1"/>
    <col min="3" max="3" width="15.875" style="49" customWidth="1"/>
    <col min="4" max="4" width="9.125" style="53" customWidth="1"/>
    <col min="5" max="5" width="11.375" style="49" customWidth="1"/>
    <col min="6" max="6" width="9" style="49" customWidth="1"/>
    <col min="7" max="7" width="10.25" style="49" customWidth="1"/>
    <col min="8" max="8" width="6.625" style="49" customWidth="1"/>
    <col min="9" max="9" width="18.125" style="49" customWidth="1"/>
    <col min="10" max="11" width="9" style="54"/>
    <col min="12" max="12" width="9" style="49"/>
    <col min="13" max="13" width="13.375" style="49" customWidth="1"/>
    <col min="14" max="16384" width="9" style="49"/>
  </cols>
  <sheetData>
    <row r="1" s="49" customFormat="1" ht="30" customHeight="1" spans="1:13">
      <c r="A1" s="55" t="s">
        <v>647</v>
      </c>
      <c r="B1" s="55"/>
      <c r="C1" s="55"/>
      <c r="D1" s="55"/>
      <c r="E1" s="55"/>
      <c r="F1" s="55"/>
      <c r="G1" s="55"/>
      <c r="H1" s="55"/>
      <c r="I1" s="55"/>
      <c r="J1" s="67"/>
      <c r="K1" s="67"/>
      <c r="L1" s="55"/>
      <c r="M1" s="55"/>
    </row>
    <row r="2" s="50" customFormat="1" ht="15.95" customHeight="1" spans="1:1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68"/>
      <c r="K2" s="68"/>
      <c r="L2" s="56"/>
      <c r="M2" s="56"/>
    </row>
    <row r="3" ht="27.95" customHeight="1" spans="1:13">
      <c r="A3" s="57" t="s">
        <v>2</v>
      </c>
      <c r="B3" s="57" t="s">
        <v>3</v>
      </c>
      <c r="C3" s="58" t="s">
        <v>282</v>
      </c>
      <c r="D3" s="58" t="s">
        <v>5</v>
      </c>
      <c r="E3" s="57" t="s">
        <v>6</v>
      </c>
      <c r="F3" s="57" t="s">
        <v>7</v>
      </c>
      <c r="G3" s="57" t="s">
        <v>8</v>
      </c>
      <c r="H3" s="57"/>
      <c r="I3" s="60" t="s">
        <v>9</v>
      </c>
      <c r="J3" s="69" t="s">
        <v>10</v>
      </c>
      <c r="K3" s="69"/>
      <c r="L3" s="57" t="s">
        <v>11</v>
      </c>
      <c r="M3" s="57"/>
    </row>
    <row r="4" ht="57" customHeight="1" spans="1:13">
      <c r="A4" s="57"/>
      <c r="B4" s="57"/>
      <c r="C4" s="59"/>
      <c r="D4" s="59"/>
      <c r="E4" s="57"/>
      <c r="F4" s="57"/>
      <c r="G4" s="60" t="s">
        <v>12</v>
      </c>
      <c r="H4" s="60" t="s">
        <v>13</v>
      </c>
      <c r="I4" s="57"/>
      <c r="J4" s="69" t="s">
        <v>14</v>
      </c>
      <c r="K4" s="69" t="s">
        <v>15</v>
      </c>
      <c r="L4" s="60" t="s">
        <v>16</v>
      </c>
      <c r="M4" s="60" t="s">
        <v>17</v>
      </c>
    </row>
    <row r="5" s="51" customFormat="1" ht="26.1" customHeight="1" spans="1:13">
      <c r="A5" s="61" t="s">
        <v>18</v>
      </c>
      <c r="B5" s="61" t="s">
        <v>648</v>
      </c>
      <c r="C5" s="61" t="s">
        <v>649</v>
      </c>
      <c r="D5" s="61"/>
      <c r="E5" s="61" t="s">
        <v>650</v>
      </c>
      <c r="F5" s="61">
        <v>1649</v>
      </c>
      <c r="G5" s="61" t="s">
        <v>651</v>
      </c>
      <c r="H5" s="61">
        <v>1649</v>
      </c>
      <c r="I5" s="61"/>
      <c r="J5" s="70"/>
      <c r="K5" s="70"/>
      <c r="L5" s="61"/>
      <c r="M5" s="61"/>
    </row>
    <row r="6" s="51" customFormat="1" ht="39.95" customHeight="1" spans="1:13">
      <c r="A6" s="45">
        <v>1</v>
      </c>
      <c r="B6" s="62" t="s">
        <v>648</v>
      </c>
      <c r="C6" s="62" t="s">
        <v>652</v>
      </c>
      <c r="D6" s="62" t="s">
        <v>653</v>
      </c>
      <c r="E6" s="62">
        <v>29</v>
      </c>
      <c r="F6" s="62">
        <v>29</v>
      </c>
      <c r="G6" s="61" t="s">
        <v>651</v>
      </c>
      <c r="H6" s="62">
        <v>29</v>
      </c>
      <c r="I6" s="62" t="s">
        <v>654</v>
      </c>
      <c r="J6" s="71">
        <v>2017.9</v>
      </c>
      <c r="K6" s="71">
        <v>2018.12</v>
      </c>
      <c r="L6" s="62" t="s">
        <v>655</v>
      </c>
      <c r="M6" s="72" t="s">
        <v>41</v>
      </c>
    </row>
    <row r="7" s="51" customFormat="1" ht="39.95" customHeight="1" spans="1:13">
      <c r="A7" s="45">
        <v>2</v>
      </c>
      <c r="B7" s="62" t="s">
        <v>648</v>
      </c>
      <c r="C7" s="62" t="s">
        <v>652</v>
      </c>
      <c r="D7" s="62" t="s">
        <v>656</v>
      </c>
      <c r="E7" s="62">
        <v>29</v>
      </c>
      <c r="F7" s="62">
        <v>29</v>
      </c>
      <c r="G7" s="61" t="s">
        <v>651</v>
      </c>
      <c r="H7" s="62">
        <v>29</v>
      </c>
      <c r="I7" s="62" t="s">
        <v>657</v>
      </c>
      <c r="J7" s="71">
        <v>2017.9</v>
      </c>
      <c r="K7" s="71">
        <v>2018.12</v>
      </c>
      <c r="L7" s="62" t="s">
        <v>655</v>
      </c>
      <c r="M7" s="72" t="s">
        <v>41</v>
      </c>
    </row>
    <row r="8" s="51" customFormat="1" ht="39.95" customHeight="1" spans="1:13">
      <c r="A8" s="45">
        <v>3</v>
      </c>
      <c r="B8" s="62" t="s">
        <v>648</v>
      </c>
      <c r="C8" s="62" t="s">
        <v>652</v>
      </c>
      <c r="D8" s="62" t="s">
        <v>522</v>
      </c>
      <c r="E8" s="62">
        <v>29</v>
      </c>
      <c r="F8" s="62">
        <v>29</v>
      </c>
      <c r="G8" s="61" t="s">
        <v>651</v>
      </c>
      <c r="H8" s="62">
        <v>29</v>
      </c>
      <c r="I8" s="62" t="s">
        <v>658</v>
      </c>
      <c r="J8" s="71">
        <v>2017.9</v>
      </c>
      <c r="K8" s="71">
        <v>2018.12</v>
      </c>
      <c r="L8" s="62" t="s">
        <v>655</v>
      </c>
      <c r="M8" s="72" t="s">
        <v>41</v>
      </c>
    </row>
    <row r="9" s="51" customFormat="1" ht="39.95" customHeight="1" spans="1:13">
      <c r="A9" s="45">
        <v>4</v>
      </c>
      <c r="B9" s="62" t="s">
        <v>648</v>
      </c>
      <c r="C9" s="62" t="s">
        <v>652</v>
      </c>
      <c r="D9" s="62" t="s">
        <v>659</v>
      </c>
      <c r="E9" s="62">
        <v>29</v>
      </c>
      <c r="F9" s="62">
        <v>29</v>
      </c>
      <c r="G9" s="62" t="s">
        <v>651</v>
      </c>
      <c r="H9" s="62">
        <v>29</v>
      </c>
      <c r="I9" s="62" t="s">
        <v>660</v>
      </c>
      <c r="J9" s="71">
        <v>2017.9</v>
      </c>
      <c r="K9" s="71">
        <v>2018.12</v>
      </c>
      <c r="L9" s="62" t="s">
        <v>655</v>
      </c>
      <c r="M9" s="72" t="s">
        <v>41</v>
      </c>
    </row>
    <row r="10" s="51" customFormat="1" ht="39.95" customHeight="1" spans="1:13">
      <c r="A10" s="45">
        <v>5</v>
      </c>
      <c r="B10" s="62" t="s">
        <v>648</v>
      </c>
      <c r="C10" s="62" t="s">
        <v>661</v>
      </c>
      <c r="D10" s="62" t="s">
        <v>662</v>
      </c>
      <c r="E10" s="62">
        <v>29</v>
      </c>
      <c r="F10" s="62">
        <v>29</v>
      </c>
      <c r="G10" s="62" t="s">
        <v>651</v>
      </c>
      <c r="H10" s="62">
        <v>29</v>
      </c>
      <c r="I10" s="62" t="s">
        <v>663</v>
      </c>
      <c r="J10" s="71">
        <v>2017.9</v>
      </c>
      <c r="K10" s="71">
        <v>2018.12</v>
      </c>
      <c r="L10" s="62" t="s">
        <v>655</v>
      </c>
      <c r="M10" s="72" t="s">
        <v>41</v>
      </c>
    </row>
    <row r="11" s="51" customFormat="1" ht="39.95" customHeight="1" spans="1:13">
      <c r="A11" s="45">
        <v>6</v>
      </c>
      <c r="B11" s="62" t="s">
        <v>648</v>
      </c>
      <c r="C11" s="62" t="s">
        <v>664</v>
      </c>
      <c r="D11" s="62" t="s">
        <v>665</v>
      </c>
      <c r="E11" s="62">
        <v>29</v>
      </c>
      <c r="F11" s="62">
        <v>29</v>
      </c>
      <c r="G11" s="62" t="s">
        <v>651</v>
      </c>
      <c r="H11" s="62">
        <v>29</v>
      </c>
      <c r="I11" s="62" t="s">
        <v>666</v>
      </c>
      <c r="J11" s="71">
        <v>2017.9</v>
      </c>
      <c r="K11" s="71">
        <v>2018.12</v>
      </c>
      <c r="L11" s="62" t="s">
        <v>655</v>
      </c>
      <c r="M11" s="72" t="s">
        <v>41</v>
      </c>
    </row>
    <row r="12" s="51" customFormat="1" ht="39.95" customHeight="1" spans="1:13">
      <c r="A12" s="45">
        <v>7</v>
      </c>
      <c r="B12" s="62" t="s">
        <v>648</v>
      </c>
      <c r="C12" s="62" t="s">
        <v>652</v>
      </c>
      <c r="D12" s="62" t="s">
        <v>568</v>
      </c>
      <c r="E12" s="62">
        <v>29</v>
      </c>
      <c r="F12" s="62">
        <v>29</v>
      </c>
      <c r="G12" s="62" t="s">
        <v>651</v>
      </c>
      <c r="H12" s="62">
        <v>29</v>
      </c>
      <c r="I12" s="62" t="s">
        <v>667</v>
      </c>
      <c r="J12" s="71">
        <v>2017.9</v>
      </c>
      <c r="K12" s="71">
        <v>2018.12</v>
      </c>
      <c r="L12" s="62" t="s">
        <v>655</v>
      </c>
      <c r="M12" s="72" t="s">
        <v>41</v>
      </c>
    </row>
    <row r="13" s="51" customFormat="1" ht="39.95" customHeight="1" spans="1:13">
      <c r="A13" s="45">
        <v>8</v>
      </c>
      <c r="B13" s="62" t="s">
        <v>648</v>
      </c>
      <c r="C13" s="62" t="s">
        <v>668</v>
      </c>
      <c r="D13" s="62" t="s">
        <v>669</v>
      </c>
      <c r="E13" s="62">
        <v>19</v>
      </c>
      <c r="F13" s="62">
        <v>19</v>
      </c>
      <c r="G13" s="61" t="s">
        <v>651</v>
      </c>
      <c r="H13" s="62">
        <v>19</v>
      </c>
      <c r="I13" s="62" t="s">
        <v>670</v>
      </c>
      <c r="J13" s="71">
        <v>2017.9</v>
      </c>
      <c r="K13" s="71">
        <v>2018.12</v>
      </c>
      <c r="L13" s="62" t="s">
        <v>655</v>
      </c>
      <c r="M13" s="72" t="s">
        <v>41</v>
      </c>
    </row>
    <row r="14" s="51" customFormat="1" ht="39.95" customHeight="1" spans="1:13">
      <c r="A14" s="45">
        <v>9</v>
      </c>
      <c r="B14" s="62" t="s">
        <v>648</v>
      </c>
      <c r="C14" s="62" t="s">
        <v>652</v>
      </c>
      <c r="D14" s="62" t="s">
        <v>671</v>
      </c>
      <c r="E14" s="62">
        <v>29</v>
      </c>
      <c r="F14" s="62">
        <v>29</v>
      </c>
      <c r="G14" s="62" t="s">
        <v>651</v>
      </c>
      <c r="H14" s="62">
        <v>29</v>
      </c>
      <c r="I14" s="62" t="s">
        <v>672</v>
      </c>
      <c r="J14" s="71">
        <v>2017.9</v>
      </c>
      <c r="K14" s="71">
        <v>2018.12</v>
      </c>
      <c r="L14" s="62" t="s">
        <v>655</v>
      </c>
      <c r="M14" s="72" t="s">
        <v>41</v>
      </c>
    </row>
    <row r="15" s="51" customFormat="1" ht="39.95" customHeight="1" spans="1:13">
      <c r="A15" s="45">
        <v>10</v>
      </c>
      <c r="B15" s="62" t="s">
        <v>648</v>
      </c>
      <c r="C15" s="62" t="s">
        <v>652</v>
      </c>
      <c r="D15" s="62" t="s">
        <v>673</v>
      </c>
      <c r="E15" s="62">
        <v>29</v>
      </c>
      <c r="F15" s="62">
        <v>29</v>
      </c>
      <c r="G15" s="62" t="s">
        <v>651</v>
      </c>
      <c r="H15" s="62">
        <v>29</v>
      </c>
      <c r="I15" s="62" t="s">
        <v>674</v>
      </c>
      <c r="J15" s="71">
        <v>2017.9</v>
      </c>
      <c r="K15" s="71">
        <v>2018.12</v>
      </c>
      <c r="L15" s="62" t="s">
        <v>655</v>
      </c>
      <c r="M15" s="72" t="s">
        <v>41</v>
      </c>
    </row>
    <row r="16" s="51" customFormat="1" ht="39.95" customHeight="1" spans="1:13">
      <c r="A16" s="45">
        <v>11</v>
      </c>
      <c r="B16" s="62" t="s">
        <v>648</v>
      </c>
      <c r="C16" s="62" t="s">
        <v>652</v>
      </c>
      <c r="D16" s="62" t="s">
        <v>675</v>
      </c>
      <c r="E16" s="62">
        <v>29</v>
      </c>
      <c r="F16" s="62">
        <v>29</v>
      </c>
      <c r="G16" s="62" t="s">
        <v>651</v>
      </c>
      <c r="H16" s="62">
        <v>29</v>
      </c>
      <c r="I16" s="62" t="s">
        <v>676</v>
      </c>
      <c r="J16" s="71">
        <v>2017.9</v>
      </c>
      <c r="K16" s="71">
        <v>2018.12</v>
      </c>
      <c r="L16" s="62" t="s">
        <v>655</v>
      </c>
      <c r="M16" s="72" t="s">
        <v>41</v>
      </c>
    </row>
    <row r="17" s="51" customFormat="1" ht="39.95" customHeight="1" spans="1:13">
      <c r="A17" s="45">
        <v>12</v>
      </c>
      <c r="B17" s="62" t="s">
        <v>648</v>
      </c>
      <c r="C17" s="62" t="s">
        <v>677</v>
      </c>
      <c r="D17" s="62" t="s">
        <v>678</v>
      </c>
      <c r="E17" s="62">
        <v>19</v>
      </c>
      <c r="F17" s="62">
        <v>19</v>
      </c>
      <c r="G17" s="61" t="s">
        <v>651</v>
      </c>
      <c r="H17" s="62">
        <v>19</v>
      </c>
      <c r="I17" s="62" t="s">
        <v>679</v>
      </c>
      <c r="J17" s="71">
        <v>2017.9</v>
      </c>
      <c r="K17" s="71">
        <v>2018.12</v>
      </c>
      <c r="L17" s="62" t="s">
        <v>655</v>
      </c>
      <c r="M17" s="72" t="s">
        <v>41</v>
      </c>
    </row>
    <row r="18" s="51" customFormat="1" ht="39.95" customHeight="1" spans="1:18">
      <c r="A18" s="45">
        <v>13</v>
      </c>
      <c r="B18" s="62" t="s">
        <v>648</v>
      </c>
      <c r="C18" s="62" t="s">
        <v>677</v>
      </c>
      <c r="D18" s="62" t="s">
        <v>680</v>
      </c>
      <c r="E18" s="62">
        <v>19</v>
      </c>
      <c r="F18" s="62">
        <v>19</v>
      </c>
      <c r="G18" s="61" t="s">
        <v>651</v>
      </c>
      <c r="H18" s="62">
        <v>19</v>
      </c>
      <c r="I18" s="62" t="s">
        <v>681</v>
      </c>
      <c r="J18" s="71">
        <v>2017.9</v>
      </c>
      <c r="K18" s="71">
        <v>2018.12</v>
      </c>
      <c r="L18" s="62" t="s">
        <v>655</v>
      </c>
      <c r="M18" s="72" t="s">
        <v>41</v>
      </c>
      <c r="O18" s="73"/>
      <c r="P18" s="73"/>
      <c r="Q18" s="73"/>
      <c r="R18" s="73"/>
    </row>
    <row r="19" s="51" customFormat="1" ht="39.95" customHeight="1" spans="1:13">
      <c r="A19" s="45">
        <v>14</v>
      </c>
      <c r="B19" s="62" t="s">
        <v>648</v>
      </c>
      <c r="C19" s="62" t="s">
        <v>661</v>
      </c>
      <c r="D19" s="62" t="s">
        <v>682</v>
      </c>
      <c r="E19" s="62">
        <v>29</v>
      </c>
      <c r="F19" s="62">
        <v>29</v>
      </c>
      <c r="G19" s="61" t="s">
        <v>651</v>
      </c>
      <c r="H19" s="62">
        <v>29</v>
      </c>
      <c r="I19" s="62" t="s">
        <v>683</v>
      </c>
      <c r="J19" s="71">
        <v>2017.9</v>
      </c>
      <c r="K19" s="71">
        <v>2018.12</v>
      </c>
      <c r="L19" s="62" t="s">
        <v>655</v>
      </c>
      <c r="M19" s="72" t="s">
        <v>41</v>
      </c>
    </row>
    <row r="20" s="51" customFormat="1" ht="39.95" customHeight="1" spans="1:13">
      <c r="A20" s="45">
        <v>15</v>
      </c>
      <c r="B20" s="62" t="s">
        <v>648</v>
      </c>
      <c r="C20" s="62" t="s">
        <v>652</v>
      </c>
      <c r="D20" s="62" t="s">
        <v>684</v>
      </c>
      <c r="E20" s="62">
        <v>29</v>
      </c>
      <c r="F20" s="62">
        <v>29</v>
      </c>
      <c r="G20" s="61" t="s">
        <v>651</v>
      </c>
      <c r="H20" s="62">
        <v>29</v>
      </c>
      <c r="I20" s="62" t="s">
        <v>685</v>
      </c>
      <c r="J20" s="71">
        <v>2017.9</v>
      </c>
      <c r="K20" s="71">
        <v>2018.12</v>
      </c>
      <c r="L20" s="62" t="s">
        <v>655</v>
      </c>
      <c r="M20" s="72" t="s">
        <v>41</v>
      </c>
    </row>
    <row r="21" s="51" customFormat="1" ht="39.95" customHeight="1" spans="1:13">
      <c r="A21" s="45">
        <v>16</v>
      </c>
      <c r="B21" s="62" t="s">
        <v>648</v>
      </c>
      <c r="C21" s="62" t="s">
        <v>652</v>
      </c>
      <c r="D21" s="62" t="s">
        <v>686</v>
      </c>
      <c r="E21" s="62">
        <v>29</v>
      </c>
      <c r="F21" s="62">
        <v>29</v>
      </c>
      <c r="G21" s="61" t="s">
        <v>651</v>
      </c>
      <c r="H21" s="62">
        <v>29</v>
      </c>
      <c r="I21" s="62" t="s">
        <v>687</v>
      </c>
      <c r="J21" s="71">
        <v>2017.9</v>
      </c>
      <c r="K21" s="71">
        <v>2018.12</v>
      </c>
      <c r="L21" s="62" t="s">
        <v>655</v>
      </c>
      <c r="M21" s="72" t="s">
        <v>41</v>
      </c>
    </row>
    <row r="22" s="51" customFormat="1" ht="39.95" customHeight="1" spans="1:13">
      <c r="A22" s="45">
        <v>17</v>
      </c>
      <c r="B22" s="62" t="s">
        <v>648</v>
      </c>
      <c r="C22" s="62" t="s">
        <v>664</v>
      </c>
      <c r="D22" s="62" t="s">
        <v>688</v>
      </c>
      <c r="E22" s="62">
        <v>29</v>
      </c>
      <c r="F22" s="62">
        <v>29</v>
      </c>
      <c r="G22" s="61" t="s">
        <v>651</v>
      </c>
      <c r="H22" s="62">
        <v>29</v>
      </c>
      <c r="I22" s="62" t="s">
        <v>689</v>
      </c>
      <c r="J22" s="71">
        <v>2017.9</v>
      </c>
      <c r="K22" s="71">
        <v>2018.12</v>
      </c>
      <c r="L22" s="62" t="s">
        <v>655</v>
      </c>
      <c r="M22" s="72" t="s">
        <v>41</v>
      </c>
    </row>
    <row r="23" s="51" customFormat="1" ht="39.95" customHeight="1" spans="1:13">
      <c r="A23" s="63">
        <v>18</v>
      </c>
      <c r="B23" s="61" t="s">
        <v>648</v>
      </c>
      <c r="C23" s="61" t="s">
        <v>652</v>
      </c>
      <c r="D23" s="61" t="s">
        <v>690</v>
      </c>
      <c r="E23" s="61">
        <v>29</v>
      </c>
      <c r="F23" s="61">
        <v>29</v>
      </c>
      <c r="G23" s="61" t="s">
        <v>651</v>
      </c>
      <c r="H23" s="61">
        <v>29</v>
      </c>
      <c r="I23" s="61" t="s">
        <v>691</v>
      </c>
      <c r="J23" s="70">
        <v>2017.9</v>
      </c>
      <c r="K23" s="70">
        <v>2018.12</v>
      </c>
      <c r="L23" s="61" t="s">
        <v>655</v>
      </c>
      <c r="M23" s="74" t="s">
        <v>41</v>
      </c>
    </row>
    <row r="24" s="51" customFormat="1" ht="39.95" customHeight="1" spans="1:13">
      <c r="A24" s="45">
        <v>19</v>
      </c>
      <c r="B24" s="62" t="s">
        <v>648</v>
      </c>
      <c r="C24" s="62" t="s">
        <v>652</v>
      </c>
      <c r="D24" s="62" t="s">
        <v>461</v>
      </c>
      <c r="E24" s="62">
        <v>29</v>
      </c>
      <c r="F24" s="62">
        <v>29</v>
      </c>
      <c r="G24" s="62" t="s">
        <v>651</v>
      </c>
      <c r="H24" s="62">
        <v>29</v>
      </c>
      <c r="I24" s="62" t="s">
        <v>692</v>
      </c>
      <c r="J24" s="71">
        <v>2017.9</v>
      </c>
      <c r="K24" s="71">
        <v>2018.12</v>
      </c>
      <c r="L24" s="62" t="s">
        <v>655</v>
      </c>
      <c r="M24" s="72" t="s">
        <v>41</v>
      </c>
    </row>
    <row r="25" s="51" customFormat="1" ht="39.95" customHeight="1" spans="1:13">
      <c r="A25" s="45">
        <v>20</v>
      </c>
      <c r="B25" s="62" t="s">
        <v>648</v>
      </c>
      <c r="C25" s="62" t="s">
        <v>652</v>
      </c>
      <c r="D25" s="62" t="s">
        <v>638</v>
      </c>
      <c r="E25" s="62">
        <v>29</v>
      </c>
      <c r="F25" s="62">
        <v>29</v>
      </c>
      <c r="G25" s="62" t="s">
        <v>651</v>
      </c>
      <c r="H25" s="62">
        <v>29</v>
      </c>
      <c r="I25" s="62" t="s">
        <v>693</v>
      </c>
      <c r="J25" s="71">
        <v>2017.9</v>
      </c>
      <c r="K25" s="71">
        <v>2018.12</v>
      </c>
      <c r="L25" s="62" t="s">
        <v>655</v>
      </c>
      <c r="M25" s="72" t="s">
        <v>41</v>
      </c>
    </row>
    <row r="26" s="51" customFormat="1" ht="39.95" customHeight="1" spans="1:13">
      <c r="A26" s="41">
        <v>21</v>
      </c>
      <c r="B26" s="64" t="s">
        <v>648</v>
      </c>
      <c r="C26" s="64" t="s">
        <v>661</v>
      </c>
      <c r="D26" s="64" t="s">
        <v>694</v>
      </c>
      <c r="E26" s="64">
        <v>29</v>
      </c>
      <c r="F26" s="64">
        <v>29</v>
      </c>
      <c r="G26" s="64" t="s">
        <v>651</v>
      </c>
      <c r="H26" s="64">
        <v>29</v>
      </c>
      <c r="I26" s="64" t="s">
        <v>695</v>
      </c>
      <c r="J26" s="75">
        <v>2017.9</v>
      </c>
      <c r="K26" s="75">
        <v>2018.12</v>
      </c>
      <c r="L26" s="64" t="s">
        <v>655</v>
      </c>
      <c r="M26" s="76" t="s">
        <v>41</v>
      </c>
    </row>
    <row r="27" s="51" customFormat="1" ht="39.95" customHeight="1" spans="1:13">
      <c r="A27" s="45">
        <v>22</v>
      </c>
      <c r="B27" s="62" t="s">
        <v>648</v>
      </c>
      <c r="C27" s="62" t="s">
        <v>664</v>
      </c>
      <c r="D27" s="62" t="s">
        <v>696</v>
      </c>
      <c r="E27" s="62">
        <v>29</v>
      </c>
      <c r="F27" s="62">
        <v>29</v>
      </c>
      <c r="G27" s="61" t="s">
        <v>651</v>
      </c>
      <c r="H27" s="62">
        <v>29</v>
      </c>
      <c r="I27" s="62" t="s">
        <v>697</v>
      </c>
      <c r="J27" s="71">
        <v>2017.9</v>
      </c>
      <c r="K27" s="71">
        <v>2018.12</v>
      </c>
      <c r="L27" s="62" t="s">
        <v>655</v>
      </c>
      <c r="M27" s="72" t="s">
        <v>41</v>
      </c>
    </row>
    <row r="28" s="51" customFormat="1" ht="39.95" customHeight="1" spans="1:13">
      <c r="A28" s="45">
        <v>23</v>
      </c>
      <c r="B28" s="62" t="s">
        <v>648</v>
      </c>
      <c r="C28" s="62" t="s">
        <v>677</v>
      </c>
      <c r="D28" s="62" t="s">
        <v>698</v>
      </c>
      <c r="E28" s="62">
        <v>19</v>
      </c>
      <c r="F28" s="62">
        <v>19</v>
      </c>
      <c r="G28" s="61" t="s">
        <v>651</v>
      </c>
      <c r="H28" s="62">
        <v>19</v>
      </c>
      <c r="I28" s="62" t="s">
        <v>699</v>
      </c>
      <c r="J28" s="71">
        <v>2017.9</v>
      </c>
      <c r="K28" s="71">
        <v>2018.12</v>
      </c>
      <c r="L28" s="62" t="s">
        <v>655</v>
      </c>
      <c r="M28" s="72" t="s">
        <v>41</v>
      </c>
    </row>
    <row r="29" s="51" customFormat="1" ht="39.95" customHeight="1" spans="1:13">
      <c r="A29" s="45">
        <v>24</v>
      </c>
      <c r="B29" s="62" t="s">
        <v>648</v>
      </c>
      <c r="C29" s="62" t="s">
        <v>661</v>
      </c>
      <c r="D29" s="62" t="s">
        <v>700</v>
      </c>
      <c r="E29" s="62">
        <v>29</v>
      </c>
      <c r="F29" s="62">
        <v>29</v>
      </c>
      <c r="G29" s="61" t="s">
        <v>651</v>
      </c>
      <c r="H29" s="62">
        <v>29</v>
      </c>
      <c r="I29" s="62" t="s">
        <v>701</v>
      </c>
      <c r="J29" s="71">
        <v>2017.9</v>
      </c>
      <c r="K29" s="71">
        <v>2018.12</v>
      </c>
      <c r="L29" s="62" t="s">
        <v>655</v>
      </c>
      <c r="M29" s="72" t="s">
        <v>41</v>
      </c>
    </row>
    <row r="30" s="51" customFormat="1" ht="39.95" customHeight="1" spans="1:13">
      <c r="A30" s="45">
        <v>25</v>
      </c>
      <c r="B30" s="62" t="s">
        <v>648</v>
      </c>
      <c r="C30" s="62" t="s">
        <v>652</v>
      </c>
      <c r="D30" s="62" t="s">
        <v>702</v>
      </c>
      <c r="E30" s="62">
        <v>29</v>
      </c>
      <c r="F30" s="62">
        <v>29</v>
      </c>
      <c r="G30" s="62" t="s">
        <v>651</v>
      </c>
      <c r="H30" s="62">
        <v>29</v>
      </c>
      <c r="I30" s="62" t="s">
        <v>703</v>
      </c>
      <c r="J30" s="71">
        <v>2017.9</v>
      </c>
      <c r="K30" s="71">
        <v>2018.12</v>
      </c>
      <c r="L30" s="62" t="s">
        <v>655</v>
      </c>
      <c r="M30" s="72" t="s">
        <v>41</v>
      </c>
    </row>
    <row r="31" s="51" customFormat="1" ht="39.95" customHeight="1" spans="1:13">
      <c r="A31" s="45">
        <v>26</v>
      </c>
      <c r="B31" s="61" t="s">
        <v>648</v>
      </c>
      <c r="C31" s="61" t="s">
        <v>664</v>
      </c>
      <c r="D31" s="61" t="s">
        <v>704</v>
      </c>
      <c r="E31" s="61">
        <v>29</v>
      </c>
      <c r="F31" s="61">
        <v>29</v>
      </c>
      <c r="G31" s="61" t="s">
        <v>651</v>
      </c>
      <c r="H31" s="61">
        <v>29</v>
      </c>
      <c r="I31" s="61" t="s">
        <v>705</v>
      </c>
      <c r="J31" s="70">
        <v>2017.9</v>
      </c>
      <c r="K31" s="70">
        <v>2018.12</v>
      </c>
      <c r="L31" s="61" t="s">
        <v>655</v>
      </c>
      <c r="M31" s="74" t="s">
        <v>41</v>
      </c>
    </row>
    <row r="32" s="51" customFormat="1" ht="39.95" customHeight="1" spans="1:13">
      <c r="A32" s="65">
        <v>27</v>
      </c>
      <c r="B32" s="62" t="s">
        <v>648</v>
      </c>
      <c r="C32" s="62" t="s">
        <v>706</v>
      </c>
      <c r="D32" s="62" t="s">
        <v>707</v>
      </c>
      <c r="E32" s="62">
        <v>29</v>
      </c>
      <c r="F32" s="62">
        <v>29</v>
      </c>
      <c r="G32" s="62" t="s">
        <v>651</v>
      </c>
      <c r="H32" s="62">
        <v>29</v>
      </c>
      <c r="I32" s="62" t="s">
        <v>708</v>
      </c>
      <c r="J32" s="71">
        <v>2017.9</v>
      </c>
      <c r="K32" s="71">
        <v>2018.12</v>
      </c>
      <c r="L32" s="62" t="s">
        <v>655</v>
      </c>
      <c r="M32" s="72" t="s">
        <v>41</v>
      </c>
    </row>
    <row r="33" s="51" customFormat="1" ht="39.95" customHeight="1" spans="1:13">
      <c r="A33" s="66">
        <v>28</v>
      </c>
      <c r="B33" s="61" t="s">
        <v>648</v>
      </c>
      <c r="C33" s="61" t="s">
        <v>677</v>
      </c>
      <c r="D33" s="61" t="s">
        <v>709</v>
      </c>
      <c r="E33" s="61">
        <v>19</v>
      </c>
      <c r="F33" s="61">
        <v>19</v>
      </c>
      <c r="G33" s="61" t="s">
        <v>651</v>
      </c>
      <c r="H33" s="61">
        <v>19</v>
      </c>
      <c r="I33" s="61" t="s">
        <v>693</v>
      </c>
      <c r="J33" s="70">
        <v>2017.9</v>
      </c>
      <c r="K33" s="70">
        <v>2018.12</v>
      </c>
      <c r="L33" s="61" t="s">
        <v>655</v>
      </c>
      <c r="M33" s="74" t="s">
        <v>41</v>
      </c>
    </row>
    <row r="34" s="51" customFormat="1" ht="39.95" customHeight="1" spans="1:13">
      <c r="A34" s="45">
        <v>29</v>
      </c>
      <c r="B34" s="62" t="s">
        <v>648</v>
      </c>
      <c r="C34" s="62" t="s">
        <v>661</v>
      </c>
      <c r="D34" s="62" t="s">
        <v>710</v>
      </c>
      <c r="E34" s="62">
        <v>29</v>
      </c>
      <c r="F34" s="62">
        <v>29</v>
      </c>
      <c r="G34" s="62" t="s">
        <v>651</v>
      </c>
      <c r="H34" s="62">
        <v>29</v>
      </c>
      <c r="I34" s="62" t="s">
        <v>697</v>
      </c>
      <c r="J34" s="71">
        <v>2017.9</v>
      </c>
      <c r="K34" s="71">
        <v>2018.12</v>
      </c>
      <c r="L34" s="62" t="s">
        <v>655</v>
      </c>
      <c r="M34" s="72" t="s">
        <v>41</v>
      </c>
    </row>
    <row r="35" s="51" customFormat="1" ht="39.95" customHeight="1" spans="1:13">
      <c r="A35" s="45">
        <v>30</v>
      </c>
      <c r="B35" s="62" t="s">
        <v>648</v>
      </c>
      <c r="C35" s="62" t="s">
        <v>664</v>
      </c>
      <c r="D35" s="62" t="s">
        <v>711</v>
      </c>
      <c r="E35" s="62">
        <v>29</v>
      </c>
      <c r="F35" s="62">
        <v>29</v>
      </c>
      <c r="G35" s="62" t="s">
        <v>651</v>
      </c>
      <c r="H35" s="62">
        <v>29</v>
      </c>
      <c r="I35" s="62" t="s">
        <v>712</v>
      </c>
      <c r="J35" s="71">
        <v>2017.9</v>
      </c>
      <c r="K35" s="71">
        <v>2018.12</v>
      </c>
      <c r="L35" s="62" t="s">
        <v>655</v>
      </c>
      <c r="M35" s="72" t="s">
        <v>41</v>
      </c>
    </row>
    <row r="36" s="51" customFormat="1" ht="39.95" customHeight="1" spans="1:13">
      <c r="A36" s="41">
        <v>31</v>
      </c>
      <c r="B36" s="64" t="s">
        <v>648</v>
      </c>
      <c r="C36" s="64" t="s">
        <v>661</v>
      </c>
      <c r="D36" s="64" t="s">
        <v>713</v>
      </c>
      <c r="E36" s="64">
        <v>29</v>
      </c>
      <c r="F36" s="64">
        <v>29</v>
      </c>
      <c r="G36" s="64" t="s">
        <v>651</v>
      </c>
      <c r="H36" s="64">
        <v>29</v>
      </c>
      <c r="I36" s="64" t="s">
        <v>714</v>
      </c>
      <c r="J36" s="75">
        <v>2017.9</v>
      </c>
      <c r="K36" s="75">
        <v>2018.12</v>
      </c>
      <c r="L36" s="64" t="s">
        <v>655</v>
      </c>
      <c r="M36" s="76" t="s">
        <v>41</v>
      </c>
    </row>
    <row r="37" s="51" customFormat="1" ht="39.95" customHeight="1" spans="1:13">
      <c r="A37" s="45">
        <v>32</v>
      </c>
      <c r="B37" s="62" t="s">
        <v>648</v>
      </c>
      <c r="C37" s="62" t="s">
        <v>661</v>
      </c>
      <c r="D37" s="62" t="s">
        <v>715</v>
      </c>
      <c r="E37" s="62">
        <v>29</v>
      </c>
      <c r="F37" s="62">
        <v>29</v>
      </c>
      <c r="G37" s="62" t="s">
        <v>651</v>
      </c>
      <c r="H37" s="62">
        <v>29</v>
      </c>
      <c r="I37" s="62" t="s">
        <v>716</v>
      </c>
      <c r="J37" s="71">
        <v>2017.9</v>
      </c>
      <c r="K37" s="71">
        <v>2018.12</v>
      </c>
      <c r="L37" s="62" t="s">
        <v>655</v>
      </c>
      <c r="M37" s="72" t="s">
        <v>41</v>
      </c>
    </row>
    <row r="38" s="51" customFormat="1" ht="39.95" customHeight="1" spans="1:13">
      <c r="A38" s="45">
        <v>33</v>
      </c>
      <c r="B38" s="62" t="s">
        <v>648</v>
      </c>
      <c r="C38" s="62" t="s">
        <v>652</v>
      </c>
      <c r="D38" s="62" t="s">
        <v>717</v>
      </c>
      <c r="E38" s="62">
        <v>29</v>
      </c>
      <c r="F38" s="62">
        <v>29</v>
      </c>
      <c r="G38" s="62" t="s">
        <v>651</v>
      </c>
      <c r="H38" s="62">
        <v>29</v>
      </c>
      <c r="I38" s="62" t="s">
        <v>718</v>
      </c>
      <c r="J38" s="71">
        <v>2017.9</v>
      </c>
      <c r="K38" s="71">
        <v>2018.12</v>
      </c>
      <c r="L38" s="62" t="s">
        <v>655</v>
      </c>
      <c r="M38" s="72" t="s">
        <v>41</v>
      </c>
    </row>
    <row r="39" s="51" customFormat="1" ht="39.95" customHeight="1" spans="1:13">
      <c r="A39" s="45">
        <v>34</v>
      </c>
      <c r="B39" s="62" t="s">
        <v>648</v>
      </c>
      <c r="C39" s="62" t="s">
        <v>652</v>
      </c>
      <c r="D39" s="62" t="s">
        <v>719</v>
      </c>
      <c r="E39" s="62">
        <v>29</v>
      </c>
      <c r="F39" s="62">
        <v>29</v>
      </c>
      <c r="G39" s="61" t="s">
        <v>651</v>
      </c>
      <c r="H39" s="62">
        <v>29</v>
      </c>
      <c r="I39" s="62" t="s">
        <v>720</v>
      </c>
      <c r="J39" s="71">
        <v>2017.9</v>
      </c>
      <c r="K39" s="71">
        <v>2018.12</v>
      </c>
      <c r="L39" s="62" t="s">
        <v>655</v>
      </c>
      <c r="M39" s="72" t="s">
        <v>41</v>
      </c>
    </row>
    <row r="40" s="51" customFormat="1" ht="39.95" customHeight="1" spans="1:13">
      <c r="A40" s="45">
        <v>35</v>
      </c>
      <c r="B40" s="62" t="s">
        <v>648</v>
      </c>
      <c r="C40" s="62" t="s">
        <v>652</v>
      </c>
      <c r="D40" s="62" t="s">
        <v>721</v>
      </c>
      <c r="E40" s="62">
        <v>29</v>
      </c>
      <c r="F40" s="62">
        <v>29</v>
      </c>
      <c r="G40" s="62" t="s">
        <v>651</v>
      </c>
      <c r="H40" s="62">
        <v>29</v>
      </c>
      <c r="I40" s="62" t="s">
        <v>722</v>
      </c>
      <c r="J40" s="71">
        <v>2017.9</v>
      </c>
      <c r="K40" s="71">
        <v>2018.12</v>
      </c>
      <c r="L40" s="62" t="s">
        <v>655</v>
      </c>
      <c r="M40" s="72" t="s">
        <v>41</v>
      </c>
    </row>
    <row r="41" s="51" customFormat="1" ht="39.95" customHeight="1" spans="1:13">
      <c r="A41" s="45">
        <v>36</v>
      </c>
      <c r="B41" s="62" t="s">
        <v>648</v>
      </c>
      <c r="C41" s="62" t="s">
        <v>677</v>
      </c>
      <c r="D41" s="62" t="s">
        <v>723</v>
      </c>
      <c r="E41" s="62">
        <v>19</v>
      </c>
      <c r="F41" s="62">
        <v>19</v>
      </c>
      <c r="G41" s="62" t="s">
        <v>651</v>
      </c>
      <c r="H41" s="62">
        <v>19</v>
      </c>
      <c r="I41" s="62" t="s">
        <v>724</v>
      </c>
      <c r="J41" s="71">
        <v>2017.9</v>
      </c>
      <c r="K41" s="71">
        <v>2018.12</v>
      </c>
      <c r="L41" s="62" t="s">
        <v>655</v>
      </c>
      <c r="M41" s="72" t="s">
        <v>41</v>
      </c>
    </row>
    <row r="42" s="51" customFormat="1" ht="39.95" customHeight="1" spans="1:13">
      <c r="A42" s="45">
        <v>37</v>
      </c>
      <c r="B42" s="61" t="s">
        <v>648</v>
      </c>
      <c r="C42" s="61" t="s">
        <v>652</v>
      </c>
      <c r="D42" s="61" t="s">
        <v>725</v>
      </c>
      <c r="E42" s="61">
        <v>29</v>
      </c>
      <c r="F42" s="61">
        <v>29</v>
      </c>
      <c r="G42" s="61" t="s">
        <v>651</v>
      </c>
      <c r="H42" s="61">
        <v>29</v>
      </c>
      <c r="I42" s="61" t="s">
        <v>726</v>
      </c>
      <c r="J42" s="70">
        <v>2017.9</v>
      </c>
      <c r="K42" s="70">
        <v>2018.12</v>
      </c>
      <c r="L42" s="61" t="s">
        <v>655</v>
      </c>
      <c r="M42" s="74" t="s">
        <v>41</v>
      </c>
    </row>
    <row r="43" s="51" customFormat="1" ht="39.95" customHeight="1" spans="1:13">
      <c r="A43" s="65">
        <v>38</v>
      </c>
      <c r="B43" s="62" t="s">
        <v>648</v>
      </c>
      <c r="C43" s="62" t="s">
        <v>652</v>
      </c>
      <c r="D43" s="62" t="s">
        <v>727</v>
      </c>
      <c r="E43" s="62">
        <v>29</v>
      </c>
      <c r="F43" s="62">
        <v>29</v>
      </c>
      <c r="G43" s="62" t="s">
        <v>651</v>
      </c>
      <c r="H43" s="62">
        <v>29</v>
      </c>
      <c r="I43" s="62" t="s">
        <v>728</v>
      </c>
      <c r="J43" s="71">
        <v>2017.9</v>
      </c>
      <c r="K43" s="71">
        <v>2018.12</v>
      </c>
      <c r="L43" s="62" t="s">
        <v>655</v>
      </c>
      <c r="M43" s="72" t="s">
        <v>41</v>
      </c>
    </row>
    <row r="44" s="51" customFormat="1" ht="39.95" customHeight="1" spans="1:13">
      <c r="A44" s="65">
        <v>39</v>
      </c>
      <c r="B44" s="62" t="s">
        <v>648</v>
      </c>
      <c r="C44" s="62" t="s">
        <v>661</v>
      </c>
      <c r="D44" s="62" t="s">
        <v>729</v>
      </c>
      <c r="E44" s="62">
        <v>29</v>
      </c>
      <c r="F44" s="62">
        <v>29</v>
      </c>
      <c r="G44" s="62" t="s">
        <v>651</v>
      </c>
      <c r="H44" s="62">
        <v>29</v>
      </c>
      <c r="I44" s="62" t="s">
        <v>730</v>
      </c>
      <c r="J44" s="71">
        <v>2017.9</v>
      </c>
      <c r="K44" s="71">
        <v>2018.12</v>
      </c>
      <c r="L44" s="62" t="s">
        <v>655</v>
      </c>
      <c r="M44" s="72" t="s">
        <v>41</v>
      </c>
    </row>
    <row r="45" s="51" customFormat="1" ht="39.95" customHeight="1" spans="1:13">
      <c r="A45" s="45">
        <v>40</v>
      </c>
      <c r="B45" s="62" t="s">
        <v>648</v>
      </c>
      <c r="C45" s="62" t="s">
        <v>661</v>
      </c>
      <c r="D45" s="62" t="s">
        <v>731</v>
      </c>
      <c r="E45" s="62">
        <v>29</v>
      </c>
      <c r="F45" s="62">
        <v>29</v>
      </c>
      <c r="G45" s="62" t="s">
        <v>651</v>
      </c>
      <c r="H45" s="62">
        <v>29</v>
      </c>
      <c r="I45" s="62" t="s">
        <v>714</v>
      </c>
      <c r="J45" s="71">
        <v>2017.9</v>
      </c>
      <c r="K45" s="71">
        <v>2018.12</v>
      </c>
      <c r="L45" s="62" t="s">
        <v>655</v>
      </c>
      <c r="M45" s="76" t="s">
        <v>41</v>
      </c>
    </row>
    <row r="46" s="51" customFormat="1" ht="39.95" customHeight="1" spans="1:18">
      <c r="A46" s="45">
        <v>41</v>
      </c>
      <c r="B46" s="62" t="s">
        <v>648</v>
      </c>
      <c r="C46" s="62" t="s">
        <v>677</v>
      </c>
      <c r="D46" s="62" t="s">
        <v>732</v>
      </c>
      <c r="E46" s="62">
        <v>19</v>
      </c>
      <c r="F46" s="62">
        <v>19</v>
      </c>
      <c r="G46" s="62" t="s">
        <v>651</v>
      </c>
      <c r="H46" s="62">
        <v>19</v>
      </c>
      <c r="I46" s="62" t="s">
        <v>728</v>
      </c>
      <c r="J46" s="71">
        <v>2017.9</v>
      </c>
      <c r="K46" s="71">
        <v>2018.12</v>
      </c>
      <c r="L46" s="62" t="s">
        <v>655</v>
      </c>
      <c r="M46" s="72" t="s">
        <v>41</v>
      </c>
      <c r="N46" s="77"/>
      <c r="O46" s="78"/>
      <c r="P46" s="78"/>
      <c r="Q46" s="78"/>
      <c r="R46" s="77"/>
    </row>
    <row r="47" s="51" customFormat="1" ht="39.95" customHeight="1" spans="1:18">
      <c r="A47" s="45">
        <v>42</v>
      </c>
      <c r="B47" s="62" t="s">
        <v>648</v>
      </c>
      <c r="C47" s="62" t="s">
        <v>677</v>
      </c>
      <c r="D47" s="62" t="s">
        <v>733</v>
      </c>
      <c r="E47" s="62">
        <v>19</v>
      </c>
      <c r="F47" s="62">
        <v>19</v>
      </c>
      <c r="G47" s="61" t="s">
        <v>651</v>
      </c>
      <c r="H47" s="62">
        <v>19</v>
      </c>
      <c r="I47" s="62" t="s">
        <v>714</v>
      </c>
      <c r="J47" s="71">
        <v>2017.9</v>
      </c>
      <c r="K47" s="71">
        <v>2018.12</v>
      </c>
      <c r="L47" s="62" t="s">
        <v>655</v>
      </c>
      <c r="M47" s="72" t="s">
        <v>41</v>
      </c>
      <c r="N47" s="77"/>
      <c r="O47" s="78"/>
      <c r="P47" s="78"/>
      <c r="Q47" s="78"/>
      <c r="R47" s="77"/>
    </row>
    <row r="48" s="51" customFormat="1" ht="39.95" customHeight="1" spans="1:13">
      <c r="A48" s="45">
        <v>43</v>
      </c>
      <c r="B48" s="62" t="s">
        <v>648</v>
      </c>
      <c r="C48" s="62" t="s">
        <v>734</v>
      </c>
      <c r="D48" s="62" t="s">
        <v>735</v>
      </c>
      <c r="E48" s="62">
        <v>29</v>
      </c>
      <c r="F48" s="62">
        <v>29</v>
      </c>
      <c r="G48" s="62" t="s">
        <v>651</v>
      </c>
      <c r="H48" s="62">
        <v>29</v>
      </c>
      <c r="I48" s="62" t="s">
        <v>736</v>
      </c>
      <c r="J48" s="71">
        <v>2017.9</v>
      </c>
      <c r="K48" s="71">
        <v>2018.12</v>
      </c>
      <c r="L48" s="62" t="s">
        <v>655</v>
      </c>
      <c r="M48" s="72" t="s">
        <v>41</v>
      </c>
    </row>
    <row r="49" s="51" customFormat="1" ht="39.95" customHeight="1" spans="1:13">
      <c r="A49" s="45">
        <v>44</v>
      </c>
      <c r="B49" s="62" t="s">
        <v>648</v>
      </c>
      <c r="C49" s="62" t="s">
        <v>664</v>
      </c>
      <c r="D49" s="62" t="s">
        <v>737</v>
      </c>
      <c r="E49" s="62">
        <v>29</v>
      </c>
      <c r="F49" s="62">
        <v>29</v>
      </c>
      <c r="G49" s="62" t="s">
        <v>651</v>
      </c>
      <c r="H49" s="62">
        <v>29</v>
      </c>
      <c r="I49" s="62" t="s">
        <v>738</v>
      </c>
      <c r="J49" s="71">
        <v>2017.9</v>
      </c>
      <c r="K49" s="71">
        <v>2018.12</v>
      </c>
      <c r="L49" s="62" t="s">
        <v>655</v>
      </c>
      <c r="M49" s="72" t="s">
        <v>41</v>
      </c>
    </row>
    <row r="50" s="51" customFormat="1" ht="39.95" customHeight="1" spans="1:13">
      <c r="A50" s="45">
        <v>45</v>
      </c>
      <c r="B50" s="62" t="s">
        <v>648</v>
      </c>
      <c r="C50" s="62" t="s">
        <v>652</v>
      </c>
      <c r="D50" s="62" t="s">
        <v>739</v>
      </c>
      <c r="E50" s="62">
        <v>29</v>
      </c>
      <c r="F50" s="62">
        <v>29</v>
      </c>
      <c r="G50" s="62" t="s">
        <v>651</v>
      </c>
      <c r="H50" s="62">
        <v>29</v>
      </c>
      <c r="I50" s="62" t="s">
        <v>740</v>
      </c>
      <c r="J50" s="71">
        <v>2017.9</v>
      </c>
      <c r="K50" s="71">
        <v>2018.12</v>
      </c>
      <c r="L50" s="62" t="s">
        <v>655</v>
      </c>
      <c r="M50" s="72" t="s">
        <v>41</v>
      </c>
    </row>
    <row r="51" s="51" customFormat="1" ht="39.95" customHeight="1" spans="1:13">
      <c r="A51" s="45">
        <v>46</v>
      </c>
      <c r="B51" s="62" t="s">
        <v>648</v>
      </c>
      <c r="C51" s="62" t="s">
        <v>652</v>
      </c>
      <c r="D51" s="62" t="s">
        <v>741</v>
      </c>
      <c r="E51" s="62">
        <v>29</v>
      </c>
      <c r="F51" s="62">
        <v>29</v>
      </c>
      <c r="G51" s="62" t="s">
        <v>651</v>
      </c>
      <c r="H51" s="62">
        <v>29</v>
      </c>
      <c r="I51" s="62" t="s">
        <v>742</v>
      </c>
      <c r="J51" s="71">
        <v>2017.9</v>
      </c>
      <c r="K51" s="71">
        <v>2018.12</v>
      </c>
      <c r="L51" s="62" t="s">
        <v>655</v>
      </c>
      <c r="M51" s="72" t="s">
        <v>41</v>
      </c>
    </row>
    <row r="52" s="51" customFormat="1" ht="39.95" customHeight="1" spans="1:13">
      <c r="A52" s="45">
        <v>47</v>
      </c>
      <c r="B52" s="62" t="s">
        <v>648</v>
      </c>
      <c r="C52" s="62" t="s">
        <v>706</v>
      </c>
      <c r="D52" s="62" t="s">
        <v>743</v>
      </c>
      <c r="E52" s="62">
        <v>29</v>
      </c>
      <c r="F52" s="62">
        <v>29</v>
      </c>
      <c r="G52" s="61" t="s">
        <v>651</v>
      </c>
      <c r="H52" s="62">
        <v>29</v>
      </c>
      <c r="I52" s="62" t="s">
        <v>744</v>
      </c>
      <c r="J52" s="71">
        <v>2017.9</v>
      </c>
      <c r="K52" s="71">
        <v>2018.12</v>
      </c>
      <c r="L52" s="62" t="s">
        <v>655</v>
      </c>
      <c r="M52" s="72" t="s">
        <v>41</v>
      </c>
    </row>
    <row r="53" s="51" customFormat="1" ht="39.95" customHeight="1" spans="1:13">
      <c r="A53" s="45">
        <v>48</v>
      </c>
      <c r="B53" s="61" t="s">
        <v>648</v>
      </c>
      <c r="C53" s="61" t="s">
        <v>661</v>
      </c>
      <c r="D53" s="61" t="s">
        <v>488</v>
      </c>
      <c r="E53" s="61">
        <v>29</v>
      </c>
      <c r="F53" s="61">
        <v>29</v>
      </c>
      <c r="G53" s="61" t="s">
        <v>651</v>
      </c>
      <c r="H53" s="61">
        <v>29</v>
      </c>
      <c r="I53" s="61" t="s">
        <v>745</v>
      </c>
      <c r="J53" s="70">
        <v>2017.9</v>
      </c>
      <c r="K53" s="70">
        <v>2018.12</v>
      </c>
      <c r="L53" s="61" t="s">
        <v>655</v>
      </c>
      <c r="M53" s="74" t="s">
        <v>41</v>
      </c>
    </row>
    <row r="54" s="51" customFormat="1" ht="39.95" customHeight="1" spans="1:13">
      <c r="A54" s="65">
        <v>49</v>
      </c>
      <c r="B54" s="62" t="s">
        <v>648</v>
      </c>
      <c r="C54" s="62" t="s">
        <v>661</v>
      </c>
      <c r="D54" s="62" t="s">
        <v>746</v>
      </c>
      <c r="E54" s="62">
        <v>29</v>
      </c>
      <c r="F54" s="62">
        <v>29</v>
      </c>
      <c r="G54" s="62" t="s">
        <v>651</v>
      </c>
      <c r="H54" s="62">
        <v>29</v>
      </c>
      <c r="I54" s="62" t="s">
        <v>747</v>
      </c>
      <c r="J54" s="71">
        <v>2017.9</v>
      </c>
      <c r="K54" s="71">
        <v>2018.12</v>
      </c>
      <c r="L54" s="62" t="s">
        <v>655</v>
      </c>
      <c r="M54" s="72" t="s">
        <v>41</v>
      </c>
    </row>
    <row r="55" s="51" customFormat="1" ht="39.95" customHeight="1" spans="1:13">
      <c r="A55" s="65">
        <v>50</v>
      </c>
      <c r="B55" s="62" t="s">
        <v>648</v>
      </c>
      <c r="C55" s="62" t="s">
        <v>664</v>
      </c>
      <c r="D55" s="62" t="s">
        <v>498</v>
      </c>
      <c r="E55" s="62">
        <v>29</v>
      </c>
      <c r="F55" s="62">
        <v>29</v>
      </c>
      <c r="G55" s="62" t="s">
        <v>651</v>
      </c>
      <c r="H55" s="62">
        <v>29</v>
      </c>
      <c r="I55" s="62" t="s">
        <v>748</v>
      </c>
      <c r="J55" s="71">
        <v>2017.9</v>
      </c>
      <c r="K55" s="71">
        <v>2018.12</v>
      </c>
      <c r="L55" s="62" t="s">
        <v>655</v>
      </c>
      <c r="M55" s="72" t="s">
        <v>41</v>
      </c>
    </row>
    <row r="56" s="51" customFormat="1" ht="39.95" customHeight="1" spans="1:13">
      <c r="A56" s="45">
        <v>51</v>
      </c>
      <c r="B56" s="64" t="s">
        <v>648</v>
      </c>
      <c r="C56" s="64" t="s">
        <v>652</v>
      </c>
      <c r="D56" s="64" t="s">
        <v>749</v>
      </c>
      <c r="E56" s="64">
        <v>29</v>
      </c>
      <c r="F56" s="64">
        <v>29</v>
      </c>
      <c r="G56" s="62" t="s">
        <v>651</v>
      </c>
      <c r="H56" s="64">
        <v>29</v>
      </c>
      <c r="I56" s="64" t="s">
        <v>750</v>
      </c>
      <c r="J56" s="75">
        <v>2017.9</v>
      </c>
      <c r="K56" s="75">
        <v>2018.12</v>
      </c>
      <c r="L56" s="64" t="s">
        <v>655</v>
      </c>
      <c r="M56" s="76" t="s">
        <v>41</v>
      </c>
    </row>
    <row r="57" s="51" customFormat="1" ht="39.95" customHeight="1" spans="1:13">
      <c r="A57" s="45">
        <v>52</v>
      </c>
      <c r="B57" s="62" t="s">
        <v>648</v>
      </c>
      <c r="C57" s="62" t="s">
        <v>652</v>
      </c>
      <c r="D57" s="62" t="s">
        <v>543</v>
      </c>
      <c r="E57" s="62">
        <v>29</v>
      </c>
      <c r="F57" s="62">
        <v>29</v>
      </c>
      <c r="G57" s="61" t="s">
        <v>651</v>
      </c>
      <c r="H57" s="62">
        <v>29</v>
      </c>
      <c r="I57" s="62" t="s">
        <v>751</v>
      </c>
      <c r="J57" s="71">
        <v>2017.9</v>
      </c>
      <c r="K57" s="71">
        <v>2018.12</v>
      </c>
      <c r="L57" s="62" t="s">
        <v>655</v>
      </c>
      <c r="M57" s="72" t="s">
        <v>41</v>
      </c>
    </row>
    <row r="58" s="51" customFormat="1" ht="39.95" customHeight="1" spans="1:15">
      <c r="A58" s="45">
        <v>53</v>
      </c>
      <c r="B58" s="62" t="s">
        <v>648</v>
      </c>
      <c r="C58" s="62" t="s">
        <v>677</v>
      </c>
      <c r="D58" s="62" t="s">
        <v>752</v>
      </c>
      <c r="E58" s="62">
        <v>19</v>
      </c>
      <c r="F58" s="62">
        <v>19</v>
      </c>
      <c r="G58" s="61" t="s">
        <v>651</v>
      </c>
      <c r="H58" s="62">
        <v>19</v>
      </c>
      <c r="I58" s="62" t="s">
        <v>753</v>
      </c>
      <c r="J58" s="71">
        <v>2017.9</v>
      </c>
      <c r="K58" s="71">
        <v>2018.12</v>
      </c>
      <c r="L58" s="62" t="s">
        <v>655</v>
      </c>
      <c r="M58" s="72" t="s">
        <v>41</v>
      </c>
      <c r="N58" s="52"/>
      <c r="O58" s="52"/>
    </row>
    <row r="59" s="51" customFormat="1" ht="39.95" customHeight="1" spans="1:13">
      <c r="A59" s="45">
        <v>54</v>
      </c>
      <c r="B59" s="62" t="s">
        <v>648</v>
      </c>
      <c r="C59" s="62" t="s">
        <v>652</v>
      </c>
      <c r="D59" s="62" t="s">
        <v>754</v>
      </c>
      <c r="E59" s="62">
        <v>29</v>
      </c>
      <c r="F59" s="62">
        <v>29</v>
      </c>
      <c r="G59" s="62" t="s">
        <v>651</v>
      </c>
      <c r="H59" s="62">
        <v>29</v>
      </c>
      <c r="I59" s="62" t="s">
        <v>755</v>
      </c>
      <c r="J59" s="71">
        <v>2017.9</v>
      </c>
      <c r="K59" s="71">
        <v>2018.12</v>
      </c>
      <c r="L59" s="62" t="s">
        <v>655</v>
      </c>
      <c r="M59" s="72" t="s">
        <v>41</v>
      </c>
    </row>
    <row r="60" s="51" customFormat="1" ht="39.95" customHeight="1" spans="1:13">
      <c r="A60" s="45">
        <v>55</v>
      </c>
      <c r="B60" s="62" t="s">
        <v>648</v>
      </c>
      <c r="C60" s="62" t="s">
        <v>652</v>
      </c>
      <c r="D60" s="62" t="s">
        <v>756</v>
      </c>
      <c r="E60" s="62">
        <v>29</v>
      </c>
      <c r="F60" s="62">
        <v>29</v>
      </c>
      <c r="G60" s="62" t="s">
        <v>651</v>
      </c>
      <c r="H60" s="62">
        <v>29</v>
      </c>
      <c r="I60" s="62" t="s">
        <v>757</v>
      </c>
      <c r="J60" s="71">
        <v>2017.9</v>
      </c>
      <c r="K60" s="71">
        <v>2018.12</v>
      </c>
      <c r="L60" s="62" t="s">
        <v>655</v>
      </c>
      <c r="M60" s="72" t="s">
        <v>41</v>
      </c>
    </row>
    <row r="61" s="52" customFormat="1" ht="39.95" customHeight="1" spans="1:15">
      <c r="A61" s="45">
        <v>56</v>
      </c>
      <c r="B61" s="62" t="s">
        <v>648</v>
      </c>
      <c r="C61" s="62" t="s">
        <v>677</v>
      </c>
      <c r="D61" s="62" t="s">
        <v>758</v>
      </c>
      <c r="E61" s="62">
        <v>19</v>
      </c>
      <c r="F61" s="62">
        <v>19</v>
      </c>
      <c r="G61" s="62" t="s">
        <v>651</v>
      </c>
      <c r="H61" s="62">
        <v>19</v>
      </c>
      <c r="I61" s="62" t="s">
        <v>742</v>
      </c>
      <c r="J61" s="71">
        <v>2017.9</v>
      </c>
      <c r="K61" s="71">
        <v>2018.12</v>
      </c>
      <c r="L61" s="62" t="s">
        <v>655</v>
      </c>
      <c r="M61" s="72" t="s">
        <v>41</v>
      </c>
      <c r="N61" s="51"/>
      <c r="O61" s="51"/>
    </row>
    <row r="62" s="51" customFormat="1" ht="39.95" customHeight="1" spans="1:13">
      <c r="A62" s="45">
        <v>57</v>
      </c>
      <c r="B62" s="62" t="s">
        <v>648</v>
      </c>
      <c r="C62" s="62" t="s">
        <v>677</v>
      </c>
      <c r="D62" s="62" t="s">
        <v>759</v>
      </c>
      <c r="E62" s="62">
        <v>19</v>
      </c>
      <c r="F62" s="62">
        <v>19</v>
      </c>
      <c r="G62" s="61" t="s">
        <v>651</v>
      </c>
      <c r="H62" s="62">
        <v>19</v>
      </c>
      <c r="I62" s="62" t="s">
        <v>760</v>
      </c>
      <c r="J62" s="71">
        <v>2017.9</v>
      </c>
      <c r="K62" s="71">
        <v>2018.12</v>
      </c>
      <c r="L62" s="62" t="s">
        <v>655</v>
      </c>
      <c r="M62" s="72" t="s">
        <v>41</v>
      </c>
    </row>
    <row r="63" s="51" customFormat="1" ht="39.95" customHeight="1" spans="1:13">
      <c r="A63" s="63">
        <v>58</v>
      </c>
      <c r="B63" s="61" t="s">
        <v>648</v>
      </c>
      <c r="C63" s="61" t="s">
        <v>677</v>
      </c>
      <c r="D63" s="61" t="s">
        <v>316</v>
      </c>
      <c r="E63" s="61">
        <v>19</v>
      </c>
      <c r="F63" s="61">
        <v>19</v>
      </c>
      <c r="G63" s="61" t="s">
        <v>651</v>
      </c>
      <c r="H63" s="61">
        <v>19</v>
      </c>
      <c r="I63" s="61" t="s">
        <v>761</v>
      </c>
      <c r="J63" s="70">
        <v>2017.9</v>
      </c>
      <c r="K63" s="70">
        <v>2018.12</v>
      </c>
      <c r="L63" s="61" t="s">
        <v>655</v>
      </c>
      <c r="M63" s="74" t="s">
        <v>41</v>
      </c>
    </row>
    <row r="64" s="51" customFormat="1" ht="36.95" customHeight="1" spans="1:13">
      <c r="A64" s="45">
        <v>59</v>
      </c>
      <c r="B64" s="62" t="s">
        <v>648</v>
      </c>
      <c r="C64" s="62" t="s">
        <v>664</v>
      </c>
      <c r="D64" s="62" t="s">
        <v>762</v>
      </c>
      <c r="E64" s="62">
        <v>29</v>
      </c>
      <c r="F64" s="62">
        <v>29</v>
      </c>
      <c r="G64" s="62" t="s">
        <v>651</v>
      </c>
      <c r="H64" s="62">
        <v>29</v>
      </c>
      <c r="I64" s="62" t="s">
        <v>763</v>
      </c>
      <c r="J64" s="71">
        <v>2017.9</v>
      </c>
      <c r="K64" s="71">
        <v>2018.12</v>
      </c>
      <c r="L64" s="62" t="s">
        <v>655</v>
      </c>
      <c r="M64" s="72" t="s">
        <v>41</v>
      </c>
    </row>
    <row r="65" s="51" customFormat="1" ht="36" customHeight="1" spans="1:13">
      <c r="A65" s="45">
        <v>60</v>
      </c>
      <c r="B65" s="62" t="s">
        <v>648</v>
      </c>
      <c r="C65" s="62" t="s">
        <v>652</v>
      </c>
      <c r="D65" s="62" t="s">
        <v>764</v>
      </c>
      <c r="E65" s="62">
        <v>29</v>
      </c>
      <c r="F65" s="62">
        <v>29</v>
      </c>
      <c r="G65" s="62" t="s">
        <v>651</v>
      </c>
      <c r="H65" s="62">
        <v>29</v>
      </c>
      <c r="I65" s="62" t="s">
        <v>765</v>
      </c>
      <c r="J65" s="71">
        <v>2017.9</v>
      </c>
      <c r="K65" s="71">
        <v>2018.12</v>
      </c>
      <c r="L65" s="62" t="s">
        <v>655</v>
      </c>
      <c r="M65" s="72" t="s">
        <v>41</v>
      </c>
    </row>
    <row r="66" s="51" customFormat="1" ht="36" customHeight="1" spans="1:13">
      <c r="A66" s="41">
        <v>61</v>
      </c>
      <c r="B66" s="79" t="s">
        <v>648</v>
      </c>
      <c r="C66" s="64" t="s">
        <v>664</v>
      </c>
      <c r="D66" s="64" t="s">
        <v>766</v>
      </c>
      <c r="E66" s="64">
        <v>29</v>
      </c>
      <c r="F66" s="64">
        <v>29</v>
      </c>
      <c r="G66" s="64" t="s">
        <v>651</v>
      </c>
      <c r="H66" s="64">
        <v>29</v>
      </c>
      <c r="I66" s="64" t="s">
        <v>767</v>
      </c>
      <c r="J66" s="75">
        <v>2017.9</v>
      </c>
      <c r="K66" s="75">
        <v>2018.12</v>
      </c>
      <c r="L66" s="64" t="s">
        <v>655</v>
      </c>
      <c r="M66" s="76" t="s">
        <v>41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firstPageNumber="27" orientation="landscape" useFirstPageNumber="1" verticalDpi="300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1"/>
  <sheetViews>
    <sheetView workbookViewId="0">
      <selection activeCell="A2" sqref="A2:IV2"/>
    </sheetView>
  </sheetViews>
  <sheetFormatPr defaultColWidth="9" defaultRowHeight="13.5"/>
  <cols>
    <col min="1" max="1" width="6.375" style="2" customWidth="1"/>
    <col min="2" max="2" width="12.375" style="2" customWidth="1"/>
    <col min="3" max="3" width="11.625" style="2" customWidth="1"/>
    <col min="4" max="4" width="11.875" style="2" customWidth="1"/>
    <col min="5" max="5" width="12.5" style="2" customWidth="1"/>
    <col min="6" max="6" width="8.375" style="2" customWidth="1"/>
    <col min="7" max="7" width="11.375" style="2" customWidth="1"/>
    <col min="8" max="8" width="9.75" style="2" customWidth="1"/>
    <col min="9" max="9" width="15.875" style="2" customWidth="1"/>
    <col min="10" max="10" width="10.5" style="2" customWidth="1"/>
    <col min="11" max="11" width="11.125" style="2" customWidth="1"/>
    <col min="12" max="16384" width="9" style="2"/>
  </cols>
  <sheetData>
    <row r="1" ht="36.75" customHeight="1" spans="1:13">
      <c r="A1" s="3" t="s">
        <v>768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6.1" customHeight="1" spans="1:13">
      <c r="A5" s="22" t="s">
        <v>18</v>
      </c>
      <c r="B5" s="23"/>
      <c r="C5" s="23"/>
      <c r="D5" s="23"/>
      <c r="E5" s="23"/>
      <c r="F5" s="23">
        <v>1290.9</v>
      </c>
      <c r="G5" s="46" t="s">
        <v>68</v>
      </c>
      <c r="H5" s="23">
        <v>1290.9</v>
      </c>
      <c r="I5" s="23"/>
      <c r="J5" s="23"/>
      <c r="K5" s="23"/>
      <c r="L5" s="23"/>
      <c r="M5" s="22"/>
    </row>
    <row r="6" ht="54.95" customHeight="1" spans="1:13">
      <c r="A6" s="22">
        <v>1</v>
      </c>
      <c r="B6" s="22" t="s">
        <v>769</v>
      </c>
      <c r="C6" s="22" t="s">
        <v>770</v>
      </c>
      <c r="D6" s="22" t="s">
        <v>771</v>
      </c>
      <c r="E6" s="22" t="s">
        <v>772</v>
      </c>
      <c r="F6" s="22">
        <v>28</v>
      </c>
      <c r="G6" s="46" t="s">
        <v>68</v>
      </c>
      <c r="H6" s="22">
        <v>28</v>
      </c>
      <c r="I6" s="22" t="s">
        <v>773</v>
      </c>
      <c r="J6" s="48">
        <v>43282</v>
      </c>
      <c r="K6" s="48">
        <v>43435</v>
      </c>
      <c r="L6" s="22" t="s">
        <v>774</v>
      </c>
      <c r="M6" s="22" t="s">
        <v>775</v>
      </c>
    </row>
    <row r="7" ht="54.95" customHeight="1" spans="1:13">
      <c r="A7" s="22">
        <v>2</v>
      </c>
      <c r="B7" s="22" t="s">
        <v>776</v>
      </c>
      <c r="C7" s="22" t="s">
        <v>777</v>
      </c>
      <c r="D7" s="22" t="s">
        <v>778</v>
      </c>
      <c r="E7" s="22" t="s">
        <v>779</v>
      </c>
      <c r="F7" s="22">
        <v>30.4</v>
      </c>
      <c r="G7" s="46" t="s">
        <v>68</v>
      </c>
      <c r="H7" s="22">
        <v>30.4</v>
      </c>
      <c r="I7" s="22" t="s">
        <v>780</v>
      </c>
      <c r="J7" s="48">
        <v>43282</v>
      </c>
      <c r="K7" s="48">
        <v>43435</v>
      </c>
      <c r="L7" s="22" t="s">
        <v>774</v>
      </c>
      <c r="M7" s="22" t="s">
        <v>781</v>
      </c>
    </row>
    <row r="8" ht="54.95" customHeight="1" spans="1:13">
      <c r="A8" s="22">
        <v>3</v>
      </c>
      <c r="B8" s="22" t="s">
        <v>782</v>
      </c>
      <c r="C8" s="22" t="s">
        <v>783</v>
      </c>
      <c r="D8" s="22" t="s">
        <v>784</v>
      </c>
      <c r="E8" s="22" t="s">
        <v>785</v>
      </c>
      <c r="F8" s="22">
        <v>29.2</v>
      </c>
      <c r="G8" s="46" t="s">
        <v>68</v>
      </c>
      <c r="H8" s="22">
        <v>29.2</v>
      </c>
      <c r="I8" s="22" t="s">
        <v>773</v>
      </c>
      <c r="J8" s="48">
        <v>43282</v>
      </c>
      <c r="K8" s="48">
        <v>43435</v>
      </c>
      <c r="L8" s="22" t="s">
        <v>774</v>
      </c>
      <c r="M8" s="22" t="s">
        <v>786</v>
      </c>
    </row>
    <row r="9" ht="69.95" customHeight="1" spans="1:13">
      <c r="A9" s="22">
        <v>4</v>
      </c>
      <c r="B9" s="22" t="s">
        <v>787</v>
      </c>
      <c r="C9" s="22" t="s">
        <v>788</v>
      </c>
      <c r="D9" s="22" t="s">
        <v>514</v>
      </c>
      <c r="E9" s="22" t="s">
        <v>789</v>
      </c>
      <c r="F9" s="22">
        <v>48.4</v>
      </c>
      <c r="G9" s="46" t="s">
        <v>68</v>
      </c>
      <c r="H9" s="22">
        <v>48.4</v>
      </c>
      <c r="I9" s="22" t="s">
        <v>790</v>
      </c>
      <c r="J9" s="48">
        <v>43282</v>
      </c>
      <c r="K9" s="48">
        <v>43435</v>
      </c>
      <c r="L9" s="22" t="s">
        <v>774</v>
      </c>
      <c r="M9" s="22" t="s">
        <v>791</v>
      </c>
    </row>
    <row r="10" ht="54.95" customHeight="1" spans="1:13">
      <c r="A10" s="22">
        <v>5</v>
      </c>
      <c r="B10" s="22" t="s">
        <v>792</v>
      </c>
      <c r="C10" s="22" t="s">
        <v>793</v>
      </c>
      <c r="D10" s="22" t="s">
        <v>688</v>
      </c>
      <c r="E10" s="22" t="s">
        <v>794</v>
      </c>
      <c r="F10" s="22">
        <v>129.8</v>
      </c>
      <c r="G10" s="46" t="s">
        <v>68</v>
      </c>
      <c r="H10" s="22">
        <v>129.8</v>
      </c>
      <c r="I10" s="22" t="s">
        <v>795</v>
      </c>
      <c r="J10" s="48">
        <v>43282</v>
      </c>
      <c r="K10" s="48">
        <v>43435</v>
      </c>
      <c r="L10" s="22" t="s">
        <v>774</v>
      </c>
      <c r="M10" s="22" t="s">
        <v>796</v>
      </c>
    </row>
    <row r="11" ht="93" customHeight="1" spans="1:13">
      <c r="A11" s="22">
        <v>6</v>
      </c>
      <c r="B11" s="22" t="s">
        <v>797</v>
      </c>
      <c r="C11" s="22" t="s">
        <v>798</v>
      </c>
      <c r="D11" s="22" t="s">
        <v>799</v>
      </c>
      <c r="E11" s="22" t="s">
        <v>800</v>
      </c>
      <c r="F11" s="22">
        <v>118.1</v>
      </c>
      <c r="G11" s="46" t="s">
        <v>68</v>
      </c>
      <c r="H11" s="22">
        <v>118.1</v>
      </c>
      <c r="I11" s="22" t="s">
        <v>801</v>
      </c>
      <c r="J11" s="48">
        <v>43282</v>
      </c>
      <c r="K11" s="48">
        <v>43435</v>
      </c>
      <c r="L11" s="22" t="s">
        <v>774</v>
      </c>
      <c r="M11" s="22" t="s">
        <v>802</v>
      </c>
    </row>
    <row r="12" ht="54.95" customHeight="1" spans="1:13">
      <c r="A12" s="22">
        <v>7</v>
      </c>
      <c r="B12" s="22" t="s">
        <v>803</v>
      </c>
      <c r="C12" s="22" t="s">
        <v>804</v>
      </c>
      <c r="D12" s="22" t="s">
        <v>805</v>
      </c>
      <c r="E12" s="22" t="s">
        <v>806</v>
      </c>
      <c r="F12" s="22">
        <v>79.5</v>
      </c>
      <c r="G12" s="46" t="s">
        <v>68</v>
      </c>
      <c r="H12" s="22">
        <v>79.5</v>
      </c>
      <c r="I12" s="22" t="s">
        <v>807</v>
      </c>
      <c r="J12" s="48">
        <v>43282</v>
      </c>
      <c r="K12" s="48">
        <v>43435</v>
      </c>
      <c r="L12" s="22" t="s">
        <v>774</v>
      </c>
      <c r="M12" s="22" t="s">
        <v>808</v>
      </c>
    </row>
    <row r="13" ht="54.95" customHeight="1" spans="1:13">
      <c r="A13" s="22">
        <v>8</v>
      </c>
      <c r="B13" s="22" t="s">
        <v>809</v>
      </c>
      <c r="C13" s="22" t="s">
        <v>810</v>
      </c>
      <c r="D13" s="22" t="s">
        <v>811</v>
      </c>
      <c r="E13" s="22" t="s">
        <v>812</v>
      </c>
      <c r="F13" s="22">
        <v>40.6</v>
      </c>
      <c r="G13" s="46" t="s">
        <v>68</v>
      </c>
      <c r="H13" s="22">
        <v>40.6</v>
      </c>
      <c r="I13" s="22" t="s">
        <v>813</v>
      </c>
      <c r="J13" s="48">
        <v>43282</v>
      </c>
      <c r="K13" s="48">
        <v>43435</v>
      </c>
      <c r="L13" s="22" t="s">
        <v>774</v>
      </c>
      <c r="M13" s="22" t="s">
        <v>814</v>
      </c>
    </row>
    <row r="14" ht="60" customHeight="1" spans="1:13">
      <c r="A14" s="22">
        <v>9</v>
      </c>
      <c r="B14" s="22" t="s">
        <v>815</v>
      </c>
      <c r="C14" s="22" t="s">
        <v>816</v>
      </c>
      <c r="D14" s="22" t="s">
        <v>817</v>
      </c>
      <c r="E14" s="22" t="s">
        <v>818</v>
      </c>
      <c r="F14" s="22">
        <v>79.8</v>
      </c>
      <c r="G14" s="46" t="s">
        <v>68</v>
      </c>
      <c r="H14" s="22">
        <v>79.8</v>
      </c>
      <c r="I14" s="22" t="s">
        <v>819</v>
      </c>
      <c r="J14" s="48">
        <v>43283</v>
      </c>
      <c r="K14" s="48">
        <v>43436</v>
      </c>
      <c r="L14" s="22" t="s">
        <v>774</v>
      </c>
      <c r="M14" s="22" t="s">
        <v>820</v>
      </c>
    </row>
    <row r="15" ht="54.95" customHeight="1" spans="1:13">
      <c r="A15" s="22">
        <v>10</v>
      </c>
      <c r="B15" s="22" t="s">
        <v>821</v>
      </c>
      <c r="C15" s="22" t="s">
        <v>822</v>
      </c>
      <c r="D15" s="22" t="s">
        <v>823</v>
      </c>
      <c r="E15" s="22" t="s">
        <v>824</v>
      </c>
      <c r="F15" s="22">
        <v>70.2</v>
      </c>
      <c r="G15" s="46" t="s">
        <v>68</v>
      </c>
      <c r="H15" s="22">
        <v>70.2</v>
      </c>
      <c r="I15" s="22" t="s">
        <v>801</v>
      </c>
      <c r="J15" s="48">
        <v>43284</v>
      </c>
      <c r="K15" s="48">
        <v>43437</v>
      </c>
      <c r="L15" s="22" t="s">
        <v>774</v>
      </c>
      <c r="M15" s="22" t="s">
        <v>825</v>
      </c>
    </row>
    <row r="16" ht="125.1" customHeight="1" spans="1:13">
      <c r="A16" s="22">
        <v>11</v>
      </c>
      <c r="B16" s="22" t="s">
        <v>826</v>
      </c>
      <c r="C16" s="22" t="s">
        <v>827</v>
      </c>
      <c r="D16" s="22" t="s">
        <v>746</v>
      </c>
      <c r="E16" s="22" t="s">
        <v>828</v>
      </c>
      <c r="F16" s="22">
        <v>189</v>
      </c>
      <c r="G16" s="46" t="s">
        <v>68</v>
      </c>
      <c r="H16" s="22">
        <v>189</v>
      </c>
      <c r="I16" s="22" t="s">
        <v>795</v>
      </c>
      <c r="J16" s="48">
        <v>43285</v>
      </c>
      <c r="K16" s="48">
        <v>43438</v>
      </c>
      <c r="L16" s="22" t="s">
        <v>774</v>
      </c>
      <c r="M16" s="22" t="s">
        <v>829</v>
      </c>
    </row>
    <row r="17" ht="54.95" customHeight="1" spans="1:13">
      <c r="A17" s="22">
        <v>12</v>
      </c>
      <c r="B17" s="22" t="s">
        <v>830</v>
      </c>
      <c r="C17" s="22" t="s">
        <v>831</v>
      </c>
      <c r="D17" s="22" t="s">
        <v>832</v>
      </c>
      <c r="E17" s="22" t="s">
        <v>833</v>
      </c>
      <c r="F17" s="22">
        <v>87.6</v>
      </c>
      <c r="G17" s="46" t="s">
        <v>68</v>
      </c>
      <c r="H17" s="22">
        <v>87.6</v>
      </c>
      <c r="I17" s="22" t="s">
        <v>801</v>
      </c>
      <c r="J17" s="48">
        <v>43286</v>
      </c>
      <c r="K17" s="48">
        <v>43439</v>
      </c>
      <c r="L17" s="22" t="s">
        <v>774</v>
      </c>
      <c r="M17" s="22" t="s">
        <v>834</v>
      </c>
    </row>
    <row r="18" ht="74.1" customHeight="1" spans="1:13">
      <c r="A18" s="22">
        <v>13</v>
      </c>
      <c r="B18" s="22" t="s">
        <v>835</v>
      </c>
      <c r="C18" s="22" t="s">
        <v>836</v>
      </c>
      <c r="D18" s="22" t="s">
        <v>387</v>
      </c>
      <c r="E18" s="22" t="s">
        <v>837</v>
      </c>
      <c r="F18" s="22">
        <v>59.8</v>
      </c>
      <c r="G18" s="46" t="s">
        <v>68</v>
      </c>
      <c r="H18" s="22">
        <v>59.8</v>
      </c>
      <c r="I18" s="22" t="s">
        <v>780</v>
      </c>
      <c r="J18" s="48">
        <v>43287</v>
      </c>
      <c r="K18" s="48">
        <v>43440</v>
      </c>
      <c r="L18" s="22" t="s">
        <v>774</v>
      </c>
      <c r="M18" s="22" t="s">
        <v>838</v>
      </c>
    </row>
    <row r="19" ht="50.1" customHeight="1" spans="1:13">
      <c r="A19" s="22">
        <v>14</v>
      </c>
      <c r="B19" s="22" t="s">
        <v>839</v>
      </c>
      <c r="C19" s="22" t="s">
        <v>840</v>
      </c>
      <c r="D19" s="22" t="s">
        <v>752</v>
      </c>
      <c r="E19" s="22" t="s">
        <v>841</v>
      </c>
      <c r="F19" s="22">
        <v>50.2</v>
      </c>
      <c r="G19" s="46" t="s">
        <v>68</v>
      </c>
      <c r="H19" s="22">
        <v>50.2</v>
      </c>
      <c r="I19" s="22" t="s">
        <v>842</v>
      </c>
      <c r="J19" s="48">
        <v>43288</v>
      </c>
      <c r="K19" s="48">
        <v>43441</v>
      </c>
      <c r="L19" s="22" t="s">
        <v>774</v>
      </c>
      <c r="M19" s="22" t="s">
        <v>843</v>
      </c>
    </row>
    <row r="20" ht="80.1" customHeight="1" spans="1:13">
      <c r="A20" s="22">
        <v>15</v>
      </c>
      <c r="B20" s="22" t="s">
        <v>844</v>
      </c>
      <c r="C20" s="22" t="s">
        <v>845</v>
      </c>
      <c r="D20" s="22" t="s">
        <v>846</v>
      </c>
      <c r="E20" s="22" t="s">
        <v>847</v>
      </c>
      <c r="F20" s="22">
        <v>189.3</v>
      </c>
      <c r="G20" s="46" t="s">
        <v>68</v>
      </c>
      <c r="H20" s="22">
        <v>189.3</v>
      </c>
      <c r="I20" s="22" t="s">
        <v>795</v>
      </c>
      <c r="J20" s="48">
        <v>43289</v>
      </c>
      <c r="K20" s="48">
        <v>43442</v>
      </c>
      <c r="L20" s="22" t="s">
        <v>774</v>
      </c>
      <c r="M20" s="22" t="s">
        <v>848</v>
      </c>
    </row>
    <row r="21" ht="60" customHeight="1" spans="1:13">
      <c r="A21" s="22">
        <v>16</v>
      </c>
      <c r="B21" s="22" t="s">
        <v>849</v>
      </c>
      <c r="C21" s="22" t="s">
        <v>850</v>
      </c>
      <c r="D21" s="22" t="s">
        <v>707</v>
      </c>
      <c r="E21" s="22" t="s">
        <v>851</v>
      </c>
      <c r="F21" s="22">
        <v>61</v>
      </c>
      <c r="G21" s="46" t="s">
        <v>68</v>
      </c>
      <c r="H21" s="47">
        <v>61</v>
      </c>
      <c r="I21" s="22" t="s">
        <v>852</v>
      </c>
      <c r="J21" s="48">
        <v>43290</v>
      </c>
      <c r="K21" s="48">
        <v>43443</v>
      </c>
      <c r="L21" s="22" t="s">
        <v>774</v>
      </c>
      <c r="M21" s="22" t="s">
        <v>853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6"/>
  <sheetViews>
    <sheetView topLeftCell="A22" workbookViewId="0">
      <selection activeCell="A2" sqref="A2:IV2"/>
    </sheetView>
  </sheetViews>
  <sheetFormatPr defaultColWidth="9" defaultRowHeight="13.5"/>
  <cols>
    <col min="1" max="1" width="7" style="2" customWidth="1"/>
    <col min="2" max="2" width="16.875" style="2" customWidth="1"/>
    <col min="3" max="3" width="11" style="2" customWidth="1"/>
    <col min="4" max="4" width="10.75" style="2" customWidth="1"/>
    <col min="5" max="5" width="10.5" style="2" customWidth="1"/>
    <col min="6" max="6" width="11.375" style="2" customWidth="1"/>
    <col min="7" max="7" width="14.875" style="2" customWidth="1"/>
    <col min="8" max="8" width="7" style="2" customWidth="1"/>
    <col min="9" max="9" width="13.375" style="2" customWidth="1"/>
    <col min="10" max="16384" width="9" style="2"/>
  </cols>
  <sheetData>
    <row r="1" ht="36.75" customHeight="1" spans="1:13">
      <c r="A1" s="3" t="s">
        <v>854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855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4" customHeight="1" spans="1:13">
      <c r="A5" s="40" t="s">
        <v>18</v>
      </c>
      <c r="B5" s="40"/>
      <c r="C5" s="40"/>
      <c r="D5" s="41"/>
      <c r="E5" s="42"/>
      <c r="F5" s="41">
        <f>F6+F14+F22+F23</f>
        <v>1180</v>
      </c>
      <c r="G5" s="41" t="s">
        <v>68</v>
      </c>
      <c r="H5" s="41">
        <f>H6+H14+H22+H23</f>
        <v>1180</v>
      </c>
      <c r="I5" s="45"/>
      <c r="J5" s="13"/>
      <c r="K5" s="13"/>
      <c r="L5" s="13"/>
      <c r="M5" s="15"/>
    </row>
    <row r="6" ht="24" customHeight="1" spans="1:13">
      <c r="A6" s="40" t="s">
        <v>19</v>
      </c>
      <c r="B6" s="40" t="s">
        <v>856</v>
      </c>
      <c r="C6" s="40"/>
      <c r="D6" s="41"/>
      <c r="E6" s="43"/>
      <c r="F6" s="41">
        <f>SUM(F7:F13)</f>
        <v>204.68</v>
      </c>
      <c r="G6" s="41" t="s">
        <v>68</v>
      </c>
      <c r="H6" s="41">
        <f>SUM(H7:H13)</f>
        <v>204.68</v>
      </c>
      <c r="I6" s="45"/>
      <c r="J6" s="13"/>
      <c r="K6" s="13"/>
      <c r="L6" s="13"/>
      <c r="M6" s="15"/>
    </row>
    <row r="7" ht="63.95" customHeight="1" spans="1:13">
      <c r="A7" s="40" t="s">
        <v>857</v>
      </c>
      <c r="B7" s="40" t="s">
        <v>858</v>
      </c>
      <c r="C7" s="40" t="s">
        <v>859</v>
      </c>
      <c r="D7" s="41" t="s">
        <v>629</v>
      </c>
      <c r="E7" s="43" t="s">
        <v>860</v>
      </c>
      <c r="F7" s="41">
        <v>22.86</v>
      </c>
      <c r="G7" s="41" t="s">
        <v>68</v>
      </c>
      <c r="H7" s="41">
        <v>22.86</v>
      </c>
      <c r="I7" s="45" t="s">
        <v>861</v>
      </c>
      <c r="J7" s="13">
        <v>2018.5</v>
      </c>
      <c r="K7" s="13">
        <v>2018.12</v>
      </c>
      <c r="L7" s="14" t="s">
        <v>862</v>
      </c>
      <c r="M7" s="14" t="s">
        <v>862</v>
      </c>
    </row>
    <row r="8" ht="54.95" customHeight="1" spans="1:13">
      <c r="A8" s="40" t="s">
        <v>863</v>
      </c>
      <c r="B8" s="40" t="s">
        <v>864</v>
      </c>
      <c r="C8" s="40" t="s">
        <v>865</v>
      </c>
      <c r="D8" s="41" t="s">
        <v>688</v>
      </c>
      <c r="E8" s="43" t="s">
        <v>866</v>
      </c>
      <c r="F8" s="41">
        <v>45.2</v>
      </c>
      <c r="G8" s="41" t="s">
        <v>68</v>
      </c>
      <c r="H8" s="44">
        <v>45.2</v>
      </c>
      <c r="I8" s="45" t="s">
        <v>867</v>
      </c>
      <c r="J8" s="13">
        <v>2018.5</v>
      </c>
      <c r="K8" s="13">
        <v>2018.12</v>
      </c>
      <c r="L8" s="14" t="s">
        <v>862</v>
      </c>
      <c r="M8" s="14" t="s">
        <v>862</v>
      </c>
    </row>
    <row r="9" ht="54" customHeight="1" spans="1:13">
      <c r="A9" s="40" t="s">
        <v>868</v>
      </c>
      <c r="B9" s="40" t="s">
        <v>869</v>
      </c>
      <c r="C9" s="40" t="s">
        <v>870</v>
      </c>
      <c r="D9" s="41" t="s">
        <v>799</v>
      </c>
      <c r="E9" s="43" t="s">
        <v>871</v>
      </c>
      <c r="F9" s="41">
        <v>44.16</v>
      </c>
      <c r="G9" s="41" t="s">
        <v>68</v>
      </c>
      <c r="H9" s="44">
        <v>44.16</v>
      </c>
      <c r="I9" s="45" t="s">
        <v>872</v>
      </c>
      <c r="J9" s="13">
        <v>2018.5</v>
      </c>
      <c r="K9" s="13">
        <v>2018.12</v>
      </c>
      <c r="L9" s="14" t="s">
        <v>862</v>
      </c>
      <c r="M9" s="14" t="s">
        <v>862</v>
      </c>
    </row>
    <row r="10" ht="57" customHeight="1" spans="1:13">
      <c r="A10" s="40" t="s">
        <v>873</v>
      </c>
      <c r="B10" s="40" t="s">
        <v>874</v>
      </c>
      <c r="C10" s="40" t="s">
        <v>875</v>
      </c>
      <c r="D10" s="41" t="s">
        <v>876</v>
      </c>
      <c r="E10" s="43" t="s">
        <v>877</v>
      </c>
      <c r="F10" s="41">
        <v>30.47</v>
      </c>
      <c r="G10" s="41" t="s">
        <v>68</v>
      </c>
      <c r="H10" s="44">
        <v>30.47</v>
      </c>
      <c r="I10" s="45" t="s">
        <v>878</v>
      </c>
      <c r="J10" s="13">
        <v>2018.5</v>
      </c>
      <c r="K10" s="13">
        <v>2018.12</v>
      </c>
      <c r="L10" s="14" t="s">
        <v>862</v>
      </c>
      <c r="M10" s="14" t="s">
        <v>862</v>
      </c>
    </row>
    <row r="11" ht="54.95" customHeight="1" spans="1:13">
      <c r="A11" s="40" t="s">
        <v>879</v>
      </c>
      <c r="B11" s="40" t="s">
        <v>880</v>
      </c>
      <c r="C11" s="40" t="s">
        <v>881</v>
      </c>
      <c r="D11" s="41" t="s">
        <v>882</v>
      </c>
      <c r="E11" s="43" t="s">
        <v>883</v>
      </c>
      <c r="F11" s="41">
        <v>24.16</v>
      </c>
      <c r="G11" s="41" t="s">
        <v>68</v>
      </c>
      <c r="H11" s="44">
        <v>24.16</v>
      </c>
      <c r="I11" s="45" t="s">
        <v>884</v>
      </c>
      <c r="J11" s="13">
        <v>2018.5</v>
      </c>
      <c r="K11" s="13">
        <v>2018.12</v>
      </c>
      <c r="L11" s="14" t="s">
        <v>862</v>
      </c>
      <c r="M11" s="14" t="s">
        <v>862</v>
      </c>
    </row>
    <row r="12" ht="67.5" customHeight="1" spans="1:13">
      <c r="A12" s="40" t="s">
        <v>885</v>
      </c>
      <c r="B12" s="40" t="s">
        <v>886</v>
      </c>
      <c r="C12" s="40" t="s">
        <v>887</v>
      </c>
      <c r="D12" s="41" t="s">
        <v>888</v>
      </c>
      <c r="E12" s="43" t="s">
        <v>889</v>
      </c>
      <c r="F12" s="41">
        <v>12.6</v>
      </c>
      <c r="G12" s="41" t="s">
        <v>68</v>
      </c>
      <c r="H12" s="44">
        <v>12.6</v>
      </c>
      <c r="I12" s="45" t="s">
        <v>890</v>
      </c>
      <c r="J12" s="13">
        <v>2018.5</v>
      </c>
      <c r="K12" s="13">
        <v>2018.12</v>
      </c>
      <c r="L12" s="14" t="s">
        <v>862</v>
      </c>
      <c r="M12" s="14" t="s">
        <v>862</v>
      </c>
    </row>
    <row r="13" ht="57" customHeight="1" spans="1:13">
      <c r="A13" s="40" t="s">
        <v>891</v>
      </c>
      <c r="B13" s="40" t="s">
        <v>892</v>
      </c>
      <c r="C13" s="40" t="s">
        <v>893</v>
      </c>
      <c r="D13" s="41" t="s">
        <v>894</v>
      </c>
      <c r="E13" s="43" t="s">
        <v>895</v>
      </c>
      <c r="F13" s="41">
        <v>25.23</v>
      </c>
      <c r="G13" s="41" t="s">
        <v>68</v>
      </c>
      <c r="H13" s="44">
        <v>25.23</v>
      </c>
      <c r="I13" s="45" t="s">
        <v>896</v>
      </c>
      <c r="J13" s="13">
        <v>2018.5</v>
      </c>
      <c r="K13" s="13">
        <v>2018.12</v>
      </c>
      <c r="L13" s="14" t="s">
        <v>862</v>
      </c>
      <c r="M13" s="14" t="s">
        <v>862</v>
      </c>
    </row>
    <row r="14" ht="27" customHeight="1" spans="1:13">
      <c r="A14" s="40" t="s">
        <v>31</v>
      </c>
      <c r="B14" s="40" t="s">
        <v>897</v>
      </c>
      <c r="C14" s="40"/>
      <c r="D14" s="41"/>
      <c r="E14" s="43"/>
      <c r="F14" s="41">
        <f>SUM(F15:F21)</f>
        <v>630.9</v>
      </c>
      <c r="G14" s="41" t="s">
        <v>68</v>
      </c>
      <c r="H14" s="41">
        <f>SUM(H15:H21)</f>
        <v>630.9</v>
      </c>
      <c r="I14" s="45"/>
      <c r="J14" s="13"/>
      <c r="K14" s="13"/>
      <c r="L14" s="14" t="s">
        <v>862</v>
      </c>
      <c r="M14" s="14"/>
    </row>
    <row r="15" ht="48" spans="1:13">
      <c r="A15" s="40" t="s">
        <v>857</v>
      </c>
      <c r="B15" s="40" t="s">
        <v>898</v>
      </c>
      <c r="C15" s="40" t="s">
        <v>899</v>
      </c>
      <c r="D15" s="41" t="s">
        <v>593</v>
      </c>
      <c r="E15" s="43" t="s">
        <v>900</v>
      </c>
      <c r="F15" s="41">
        <v>171.65</v>
      </c>
      <c r="G15" s="41" t="s">
        <v>68</v>
      </c>
      <c r="H15" s="44">
        <v>171.65</v>
      </c>
      <c r="I15" s="45" t="s">
        <v>901</v>
      </c>
      <c r="J15" s="13">
        <v>2018.5</v>
      </c>
      <c r="K15" s="13">
        <v>2018.12</v>
      </c>
      <c r="L15" s="14" t="s">
        <v>862</v>
      </c>
      <c r="M15" s="14" t="s">
        <v>862</v>
      </c>
    </row>
    <row r="16" ht="62.1" customHeight="1" spans="1:13">
      <c r="A16" s="40" t="s">
        <v>863</v>
      </c>
      <c r="B16" s="40" t="s">
        <v>902</v>
      </c>
      <c r="C16" s="40" t="s">
        <v>903</v>
      </c>
      <c r="D16" s="41" t="s">
        <v>593</v>
      </c>
      <c r="E16" s="43" t="s">
        <v>904</v>
      </c>
      <c r="F16" s="41">
        <v>60.91</v>
      </c>
      <c r="G16" s="41" t="s">
        <v>68</v>
      </c>
      <c r="H16" s="44">
        <v>60.91</v>
      </c>
      <c r="I16" s="45" t="s">
        <v>905</v>
      </c>
      <c r="J16" s="13">
        <v>2018.5</v>
      </c>
      <c r="K16" s="13">
        <v>2018.12</v>
      </c>
      <c r="L16" s="14" t="s">
        <v>862</v>
      </c>
      <c r="M16" s="14" t="s">
        <v>862</v>
      </c>
    </row>
    <row r="17" ht="54" customHeight="1" spans="1:13">
      <c r="A17" s="40" t="s">
        <v>868</v>
      </c>
      <c r="B17" s="40" t="s">
        <v>906</v>
      </c>
      <c r="C17" s="40" t="s">
        <v>907</v>
      </c>
      <c r="D17" s="41" t="s">
        <v>908</v>
      </c>
      <c r="E17" s="43" t="s">
        <v>909</v>
      </c>
      <c r="F17" s="41">
        <v>146.61</v>
      </c>
      <c r="G17" s="41" t="s">
        <v>68</v>
      </c>
      <c r="H17" s="44">
        <v>146.61</v>
      </c>
      <c r="I17" s="45" t="s">
        <v>910</v>
      </c>
      <c r="J17" s="13">
        <v>2017.7</v>
      </c>
      <c r="K17" s="13">
        <v>2018.1</v>
      </c>
      <c r="L17" s="14" t="s">
        <v>862</v>
      </c>
      <c r="M17" s="14" t="s">
        <v>862</v>
      </c>
    </row>
    <row r="18" ht="59.1" customHeight="1" spans="1:13">
      <c r="A18" s="40" t="s">
        <v>873</v>
      </c>
      <c r="B18" s="40" t="s">
        <v>911</v>
      </c>
      <c r="C18" s="40" t="s">
        <v>912</v>
      </c>
      <c r="D18" s="41" t="s">
        <v>908</v>
      </c>
      <c r="E18" s="43" t="s">
        <v>913</v>
      </c>
      <c r="F18" s="41">
        <v>48.41</v>
      </c>
      <c r="G18" s="41" t="s">
        <v>68</v>
      </c>
      <c r="H18" s="44">
        <v>48.41</v>
      </c>
      <c r="I18" s="45" t="s">
        <v>914</v>
      </c>
      <c r="J18" s="13">
        <v>2018.5</v>
      </c>
      <c r="K18" s="13">
        <v>2018.12</v>
      </c>
      <c r="L18" s="14" t="s">
        <v>862</v>
      </c>
      <c r="M18" s="14" t="s">
        <v>862</v>
      </c>
    </row>
    <row r="19" ht="59.1" customHeight="1" spans="1:13">
      <c r="A19" s="40" t="s">
        <v>879</v>
      </c>
      <c r="B19" s="40" t="s">
        <v>915</v>
      </c>
      <c r="C19" s="40" t="s">
        <v>916</v>
      </c>
      <c r="D19" s="41" t="s">
        <v>629</v>
      </c>
      <c r="E19" s="43" t="s">
        <v>917</v>
      </c>
      <c r="F19" s="41">
        <v>135.84</v>
      </c>
      <c r="G19" s="41" t="s">
        <v>68</v>
      </c>
      <c r="H19" s="41">
        <v>135.84</v>
      </c>
      <c r="I19" s="45" t="s">
        <v>918</v>
      </c>
      <c r="J19" s="13">
        <v>2018.5</v>
      </c>
      <c r="K19" s="13">
        <v>2018.12</v>
      </c>
      <c r="L19" s="14" t="s">
        <v>862</v>
      </c>
      <c r="M19" s="14" t="s">
        <v>862</v>
      </c>
    </row>
    <row r="20" ht="56.1" customHeight="1" spans="1:13">
      <c r="A20" s="40" t="s">
        <v>885</v>
      </c>
      <c r="B20" s="40" t="s">
        <v>919</v>
      </c>
      <c r="C20" s="40" t="s">
        <v>920</v>
      </c>
      <c r="D20" s="41" t="s">
        <v>629</v>
      </c>
      <c r="E20" s="43" t="s">
        <v>917</v>
      </c>
      <c r="F20" s="41">
        <v>41.84</v>
      </c>
      <c r="G20" s="41" t="s">
        <v>68</v>
      </c>
      <c r="H20" s="41">
        <v>41.84</v>
      </c>
      <c r="I20" s="45" t="s">
        <v>921</v>
      </c>
      <c r="J20" s="13">
        <v>2017.7</v>
      </c>
      <c r="K20" s="13">
        <v>2018.1</v>
      </c>
      <c r="L20" s="14" t="s">
        <v>862</v>
      </c>
      <c r="M20" s="14" t="s">
        <v>862</v>
      </c>
    </row>
    <row r="21" ht="57" customHeight="1" spans="1:13">
      <c r="A21" s="40" t="s">
        <v>891</v>
      </c>
      <c r="B21" s="40" t="s">
        <v>922</v>
      </c>
      <c r="C21" s="40" t="s">
        <v>923</v>
      </c>
      <c r="D21" s="41" t="s">
        <v>707</v>
      </c>
      <c r="E21" s="43" t="s">
        <v>924</v>
      </c>
      <c r="F21" s="41">
        <v>25.64</v>
      </c>
      <c r="G21" s="41" t="s">
        <v>68</v>
      </c>
      <c r="H21" s="44">
        <v>25.64</v>
      </c>
      <c r="I21" s="45" t="s">
        <v>925</v>
      </c>
      <c r="J21" s="13">
        <v>2018.5</v>
      </c>
      <c r="K21" s="13">
        <v>2018.12</v>
      </c>
      <c r="L21" s="14" t="s">
        <v>862</v>
      </c>
      <c r="M21" s="14" t="s">
        <v>862</v>
      </c>
    </row>
    <row r="22" ht="216" spans="1:13">
      <c r="A22" s="40" t="s">
        <v>45</v>
      </c>
      <c r="B22" s="40" t="s">
        <v>926</v>
      </c>
      <c r="C22" s="40" t="s">
        <v>927</v>
      </c>
      <c r="D22" s="41" t="s">
        <v>928</v>
      </c>
      <c r="E22" s="43" t="s">
        <v>929</v>
      </c>
      <c r="F22" s="41">
        <v>222.5</v>
      </c>
      <c r="G22" s="41" t="s">
        <v>68</v>
      </c>
      <c r="H22" s="44">
        <v>222.5</v>
      </c>
      <c r="I22" s="45" t="s">
        <v>930</v>
      </c>
      <c r="J22" s="13">
        <v>2018.5</v>
      </c>
      <c r="K22" s="13">
        <v>2018.12</v>
      </c>
      <c r="L22" s="14" t="s">
        <v>862</v>
      </c>
      <c r="M22" s="14" t="s">
        <v>862</v>
      </c>
    </row>
    <row r="23" spans="1:13">
      <c r="A23" s="40" t="s">
        <v>931</v>
      </c>
      <c r="B23" s="40" t="s">
        <v>932</v>
      </c>
      <c r="C23" s="40"/>
      <c r="D23" s="41"/>
      <c r="E23" s="43"/>
      <c r="F23" s="41">
        <f>SUM(F24:F26)</f>
        <v>121.92</v>
      </c>
      <c r="G23" s="41" t="s">
        <v>68</v>
      </c>
      <c r="H23" s="41">
        <f>SUM(H24:H26)</f>
        <v>121.92</v>
      </c>
      <c r="I23" s="45"/>
      <c r="J23" s="13">
        <v>2018.5</v>
      </c>
      <c r="K23" s="13">
        <v>2018.12</v>
      </c>
      <c r="L23" s="14"/>
      <c r="M23" s="14"/>
    </row>
    <row r="24" ht="54.95" customHeight="1" spans="1:13">
      <c r="A24" s="40" t="s">
        <v>857</v>
      </c>
      <c r="B24" s="40" t="s">
        <v>933</v>
      </c>
      <c r="C24" s="40" t="s">
        <v>934</v>
      </c>
      <c r="D24" s="41" t="s">
        <v>725</v>
      </c>
      <c r="E24" s="43" t="s">
        <v>935</v>
      </c>
      <c r="F24" s="41">
        <v>42.97</v>
      </c>
      <c r="G24" s="41" t="s">
        <v>68</v>
      </c>
      <c r="H24" s="44">
        <v>42.97</v>
      </c>
      <c r="I24" s="45" t="s">
        <v>936</v>
      </c>
      <c r="J24" s="13">
        <v>2018.5</v>
      </c>
      <c r="K24" s="13">
        <v>2018.12</v>
      </c>
      <c r="L24" s="14" t="s">
        <v>862</v>
      </c>
      <c r="M24" s="14" t="s">
        <v>862</v>
      </c>
    </row>
    <row r="25" ht="62.1" customHeight="1" spans="1:13">
      <c r="A25" s="40" t="s">
        <v>863</v>
      </c>
      <c r="B25" s="40" t="s">
        <v>937</v>
      </c>
      <c r="C25" s="40" t="s">
        <v>938</v>
      </c>
      <c r="D25" s="41" t="s">
        <v>939</v>
      </c>
      <c r="E25" s="43" t="s">
        <v>940</v>
      </c>
      <c r="F25" s="41">
        <v>39.15</v>
      </c>
      <c r="G25" s="41" t="s">
        <v>68</v>
      </c>
      <c r="H25" s="44">
        <v>39.15</v>
      </c>
      <c r="I25" s="45" t="s">
        <v>941</v>
      </c>
      <c r="J25" s="13">
        <v>2018.5</v>
      </c>
      <c r="K25" s="13">
        <v>2018.12</v>
      </c>
      <c r="L25" s="14" t="s">
        <v>862</v>
      </c>
      <c r="M25" s="14" t="s">
        <v>862</v>
      </c>
    </row>
    <row r="26" ht="60" customHeight="1" spans="1:13">
      <c r="A26" s="40" t="s">
        <v>868</v>
      </c>
      <c r="B26" s="40" t="s">
        <v>942</v>
      </c>
      <c r="C26" s="40" t="s">
        <v>943</v>
      </c>
      <c r="D26" s="41" t="s">
        <v>908</v>
      </c>
      <c r="E26" s="43" t="s">
        <v>944</v>
      </c>
      <c r="F26" s="41">
        <v>39.8</v>
      </c>
      <c r="G26" s="41" t="s">
        <v>68</v>
      </c>
      <c r="H26" s="44">
        <v>39.8</v>
      </c>
      <c r="I26" s="45" t="s">
        <v>945</v>
      </c>
      <c r="J26" s="13">
        <v>2017.7</v>
      </c>
      <c r="K26" s="13">
        <v>2018.1</v>
      </c>
      <c r="L26" s="14" t="s">
        <v>862</v>
      </c>
      <c r="M26" s="14" t="s">
        <v>862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topLeftCell="A4" workbookViewId="0">
      <selection activeCell="A2" sqref="A2:IV2"/>
    </sheetView>
  </sheetViews>
  <sheetFormatPr defaultColWidth="9" defaultRowHeight="13.5"/>
  <cols>
    <col min="1" max="1" width="6.5" style="2" customWidth="1"/>
    <col min="2" max="2" width="12.125" style="2" customWidth="1"/>
    <col min="3" max="3" width="30.5" style="2" customWidth="1"/>
    <col min="4" max="4" width="8.375" style="2" customWidth="1"/>
    <col min="5" max="5" width="10.5" style="2" customWidth="1"/>
    <col min="6" max="6" width="5.625" style="2" customWidth="1"/>
    <col min="7" max="7" width="8.625" style="2" customWidth="1"/>
    <col min="8" max="8" width="5.625" style="2" customWidth="1"/>
    <col min="9" max="9" width="17.375" style="2" customWidth="1"/>
    <col min="10" max="10" width="9.5" style="2" customWidth="1"/>
    <col min="11" max="11" width="10.375" style="2" customWidth="1"/>
    <col min="12" max="16384" width="9" style="2"/>
  </cols>
  <sheetData>
    <row r="1" ht="36.75" customHeight="1" spans="1:13">
      <c r="A1" s="3" t="s">
        <v>946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36" t="s">
        <v>9</v>
      </c>
      <c r="J3" s="6" t="s">
        <v>10</v>
      </c>
      <c r="K3" s="6"/>
      <c r="L3" s="5" t="s">
        <v>11</v>
      </c>
      <c r="M3" s="5"/>
    </row>
    <row r="4" ht="54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6"/>
      <c r="J4" s="6" t="s">
        <v>14</v>
      </c>
      <c r="K4" s="6" t="s">
        <v>15</v>
      </c>
      <c r="L4" s="6" t="s">
        <v>16</v>
      </c>
      <c r="M4" s="6" t="s">
        <v>17</v>
      </c>
    </row>
    <row r="5" ht="22.5" customHeight="1" spans="1:13">
      <c r="A5" s="23" t="s">
        <v>245</v>
      </c>
      <c r="B5" s="23"/>
      <c r="C5" s="23"/>
      <c r="D5" s="23"/>
      <c r="E5" s="23"/>
      <c r="F5" s="23">
        <f>SUM(F6:F14)</f>
        <v>1000</v>
      </c>
      <c r="G5" s="23"/>
      <c r="H5" s="23">
        <f>SUM(H6:H14)</f>
        <v>1000</v>
      </c>
      <c r="I5" s="37"/>
      <c r="J5" s="23"/>
      <c r="K5" s="23"/>
      <c r="L5" s="23"/>
      <c r="M5" s="23"/>
    </row>
    <row r="6" ht="72.95" customHeight="1" spans="1:13">
      <c r="A6" s="23">
        <v>1</v>
      </c>
      <c r="B6" s="32" t="s">
        <v>947</v>
      </c>
      <c r="C6" s="32" t="s">
        <v>948</v>
      </c>
      <c r="D6" s="32" t="s">
        <v>949</v>
      </c>
      <c r="E6" s="33" t="s">
        <v>950</v>
      </c>
      <c r="F6" s="34">
        <v>100</v>
      </c>
      <c r="G6" s="35" t="s">
        <v>68</v>
      </c>
      <c r="H6" s="34">
        <v>100</v>
      </c>
      <c r="I6" s="32" t="s">
        <v>951</v>
      </c>
      <c r="J6" s="38">
        <v>43191</v>
      </c>
      <c r="K6" s="39">
        <v>43435</v>
      </c>
      <c r="L6" s="32" t="s">
        <v>952</v>
      </c>
      <c r="M6" s="22" t="s">
        <v>953</v>
      </c>
    </row>
    <row r="7" ht="48.95" customHeight="1" spans="1:13">
      <c r="A7" s="23">
        <v>2</v>
      </c>
      <c r="B7" s="32" t="s">
        <v>954</v>
      </c>
      <c r="C7" s="32" t="s">
        <v>955</v>
      </c>
      <c r="D7" s="32" t="s">
        <v>762</v>
      </c>
      <c r="E7" s="33" t="s">
        <v>950</v>
      </c>
      <c r="F7" s="34">
        <v>97</v>
      </c>
      <c r="G7" s="35" t="s">
        <v>68</v>
      </c>
      <c r="H7" s="34">
        <v>97</v>
      </c>
      <c r="I7" s="32" t="s">
        <v>956</v>
      </c>
      <c r="J7" s="38">
        <v>43191</v>
      </c>
      <c r="K7" s="39">
        <v>43436</v>
      </c>
      <c r="L7" s="32" t="s">
        <v>952</v>
      </c>
      <c r="M7" s="22" t="s">
        <v>953</v>
      </c>
    </row>
    <row r="8" ht="47.1" customHeight="1" spans="1:13">
      <c r="A8" s="23">
        <v>3</v>
      </c>
      <c r="B8" s="32" t="s">
        <v>957</v>
      </c>
      <c r="C8" s="32" t="s">
        <v>958</v>
      </c>
      <c r="D8" s="32" t="s">
        <v>557</v>
      </c>
      <c r="E8" s="33" t="s">
        <v>950</v>
      </c>
      <c r="F8" s="34">
        <v>81</v>
      </c>
      <c r="G8" s="35" t="s">
        <v>68</v>
      </c>
      <c r="H8" s="34">
        <v>81</v>
      </c>
      <c r="I8" s="32" t="s">
        <v>959</v>
      </c>
      <c r="J8" s="38">
        <v>43191</v>
      </c>
      <c r="K8" s="39">
        <v>43437</v>
      </c>
      <c r="L8" s="32" t="s">
        <v>952</v>
      </c>
      <c r="M8" s="22" t="s">
        <v>953</v>
      </c>
    </row>
    <row r="9" ht="48.95" customHeight="1" spans="1:13">
      <c r="A9" s="23">
        <v>4</v>
      </c>
      <c r="B9" s="32" t="s">
        <v>960</v>
      </c>
      <c r="C9" s="32" t="s">
        <v>961</v>
      </c>
      <c r="D9" s="32" t="s">
        <v>739</v>
      </c>
      <c r="E9" s="33" t="s">
        <v>950</v>
      </c>
      <c r="F9" s="34">
        <v>125</v>
      </c>
      <c r="G9" s="35" t="s">
        <v>68</v>
      </c>
      <c r="H9" s="34">
        <v>125</v>
      </c>
      <c r="I9" s="32" t="s">
        <v>962</v>
      </c>
      <c r="J9" s="38">
        <v>43191</v>
      </c>
      <c r="K9" s="39">
        <v>43438</v>
      </c>
      <c r="L9" s="32" t="s">
        <v>952</v>
      </c>
      <c r="M9" s="22" t="s">
        <v>953</v>
      </c>
    </row>
    <row r="10" ht="50.1" customHeight="1" spans="1:13">
      <c r="A10" s="23">
        <v>5</v>
      </c>
      <c r="B10" s="32" t="s">
        <v>963</v>
      </c>
      <c r="C10" s="32" t="s">
        <v>964</v>
      </c>
      <c r="D10" s="32" t="s">
        <v>669</v>
      </c>
      <c r="E10" s="33" t="s">
        <v>950</v>
      </c>
      <c r="F10" s="34">
        <v>83</v>
      </c>
      <c r="G10" s="35" t="s">
        <v>68</v>
      </c>
      <c r="H10" s="34">
        <v>83</v>
      </c>
      <c r="I10" s="32" t="s">
        <v>965</v>
      </c>
      <c r="J10" s="38">
        <v>43191</v>
      </c>
      <c r="K10" s="39">
        <v>43439</v>
      </c>
      <c r="L10" s="32" t="s">
        <v>952</v>
      </c>
      <c r="M10" s="22" t="s">
        <v>953</v>
      </c>
    </row>
    <row r="11" ht="75.95" customHeight="1" spans="1:13">
      <c r="A11" s="23">
        <v>6</v>
      </c>
      <c r="B11" s="32" t="s">
        <v>966</v>
      </c>
      <c r="C11" s="32" t="s">
        <v>967</v>
      </c>
      <c r="D11" s="32" t="s">
        <v>568</v>
      </c>
      <c r="E11" s="33" t="s">
        <v>950</v>
      </c>
      <c r="F11" s="34">
        <v>126</v>
      </c>
      <c r="G11" s="22" t="s">
        <v>68</v>
      </c>
      <c r="H11" s="34">
        <v>126</v>
      </c>
      <c r="I11" s="32" t="s">
        <v>968</v>
      </c>
      <c r="J11" s="38">
        <v>43191</v>
      </c>
      <c r="K11" s="39">
        <v>43440</v>
      </c>
      <c r="L11" s="32" t="s">
        <v>952</v>
      </c>
      <c r="M11" s="22" t="s">
        <v>953</v>
      </c>
    </row>
    <row r="12" ht="63.95" customHeight="1" spans="1:13">
      <c r="A12" s="23">
        <v>7</v>
      </c>
      <c r="B12" s="32" t="s">
        <v>969</v>
      </c>
      <c r="C12" s="32" t="s">
        <v>970</v>
      </c>
      <c r="D12" s="32" t="s">
        <v>971</v>
      </c>
      <c r="E12" s="33" t="s">
        <v>950</v>
      </c>
      <c r="F12" s="34">
        <v>100</v>
      </c>
      <c r="G12" s="22" t="s">
        <v>68</v>
      </c>
      <c r="H12" s="34">
        <v>100</v>
      </c>
      <c r="I12" s="32" t="s">
        <v>972</v>
      </c>
      <c r="J12" s="38">
        <v>43191</v>
      </c>
      <c r="K12" s="39">
        <v>43441</v>
      </c>
      <c r="L12" s="32" t="s">
        <v>952</v>
      </c>
      <c r="M12" s="22" t="s">
        <v>953</v>
      </c>
    </row>
    <row r="13" ht="60" customHeight="1" spans="1:13">
      <c r="A13" s="23">
        <v>8</v>
      </c>
      <c r="B13" s="32" t="s">
        <v>973</v>
      </c>
      <c r="C13" s="32" t="s">
        <v>974</v>
      </c>
      <c r="D13" s="32" t="s">
        <v>756</v>
      </c>
      <c r="E13" s="33" t="s">
        <v>950</v>
      </c>
      <c r="F13" s="34">
        <v>190</v>
      </c>
      <c r="G13" s="35" t="s">
        <v>68</v>
      </c>
      <c r="H13" s="34">
        <v>190</v>
      </c>
      <c r="I13" s="32" t="s">
        <v>975</v>
      </c>
      <c r="J13" s="38">
        <v>43191</v>
      </c>
      <c r="K13" s="39">
        <v>43442</v>
      </c>
      <c r="L13" s="32" t="s">
        <v>952</v>
      </c>
      <c r="M13" s="22" t="s">
        <v>953</v>
      </c>
    </row>
    <row r="14" ht="69" customHeight="1" spans="1:13">
      <c r="A14" s="23">
        <v>9</v>
      </c>
      <c r="B14" s="32" t="s">
        <v>976</v>
      </c>
      <c r="C14" s="32" t="s">
        <v>977</v>
      </c>
      <c r="D14" s="32" t="s">
        <v>978</v>
      </c>
      <c r="E14" s="33" t="s">
        <v>979</v>
      </c>
      <c r="F14" s="34">
        <v>98</v>
      </c>
      <c r="G14" s="22" t="s">
        <v>68</v>
      </c>
      <c r="H14" s="34">
        <v>98</v>
      </c>
      <c r="I14" s="32" t="s">
        <v>980</v>
      </c>
      <c r="J14" s="38">
        <v>43191</v>
      </c>
      <c r="K14" s="39">
        <v>43443</v>
      </c>
      <c r="L14" s="32" t="s">
        <v>952</v>
      </c>
      <c r="M14" s="22" t="s">
        <v>953</v>
      </c>
    </row>
  </sheetData>
  <mergeCells count="11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A2" sqref="A2:IV2"/>
    </sheetView>
  </sheetViews>
  <sheetFormatPr defaultColWidth="9" defaultRowHeight="13.5"/>
  <cols>
    <col min="1" max="3" width="9" style="2"/>
    <col min="4" max="4" width="11.625" style="2" customWidth="1"/>
    <col min="5" max="6" width="9" style="2"/>
    <col min="7" max="7" width="10.25" style="2" customWidth="1"/>
    <col min="8" max="8" width="9" style="2"/>
    <col min="9" max="9" width="14.5" style="2" customWidth="1"/>
    <col min="10" max="10" width="12.5" style="2" customWidth="1"/>
    <col min="11" max="11" width="12.375" style="2" customWidth="1"/>
    <col min="12" max="16384" width="9" style="2"/>
  </cols>
  <sheetData>
    <row r="1" ht="36.75" customHeight="1" spans="1:13">
      <c r="A1" s="3" t="s">
        <v>981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66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72" customHeight="1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7.95" customHeight="1" spans="1:13">
      <c r="A5" s="30" t="s">
        <v>18</v>
      </c>
      <c r="B5" s="30"/>
      <c r="C5" s="30"/>
      <c r="D5" s="30"/>
      <c r="E5" s="30"/>
      <c r="F5" s="30">
        <v>960</v>
      </c>
      <c r="G5" s="7" t="s">
        <v>651</v>
      </c>
      <c r="H5" s="30">
        <v>960</v>
      </c>
      <c r="I5" s="30"/>
      <c r="J5" s="8">
        <v>43101</v>
      </c>
      <c r="K5" s="8">
        <v>43435</v>
      </c>
      <c r="L5" s="7" t="s">
        <v>24</v>
      </c>
      <c r="M5" s="7" t="s">
        <v>48</v>
      </c>
    </row>
    <row r="6" ht="32.1" customHeight="1" spans="1:13">
      <c r="A6" s="7">
        <v>1</v>
      </c>
      <c r="B6" s="7" t="s">
        <v>982</v>
      </c>
      <c r="C6" s="7" t="s">
        <v>983</v>
      </c>
      <c r="D6" s="7" t="s">
        <v>30</v>
      </c>
      <c r="E6" s="7" t="s">
        <v>984</v>
      </c>
      <c r="F6" s="7">
        <v>700</v>
      </c>
      <c r="G6" s="7" t="s">
        <v>651</v>
      </c>
      <c r="H6" s="7">
        <v>700</v>
      </c>
      <c r="I6" s="7" t="s">
        <v>985</v>
      </c>
      <c r="J6" s="8">
        <v>43101</v>
      </c>
      <c r="K6" s="8">
        <v>43435</v>
      </c>
      <c r="L6" s="7" t="s">
        <v>24</v>
      </c>
      <c r="M6" s="7" t="s">
        <v>48</v>
      </c>
    </row>
    <row r="7" ht="44.1" customHeight="1" spans="1:13">
      <c r="A7" s="7">
        <v>2</v>
      </c>
      <c r="B7" s="7" t="s">
        <v>986</v>
      </c>
      <c r="C7" s="7" t="s">
        <v>987</v>
      </c>
      <c r="D7" s="7" t="s">
        <v>30</v>
      </c>
      <c r="E7" s="7" t="s">
        <v>988</v>
      </c>
      <c r="F7" s="7">
        <v>100</v>
      </c>
      <c r="G7" s="7" t="s">
        <v>651</v>
      </c>
      <c r="H7" s="7">
        <v>100</v>
      </c>
      <c r="I7" s="7" t="s">
        <v>989</v>
      </c>
      <c r="J7" s="8">
        <v>43101</v>
      </c>
      <c r="K7" s="8">
        <v>43435</v>
      </c>
      <c r="L7" s="7" t="s">
        <v>24</v>
      </c>
      <c r="M7" s="7" t="s">
        <v>48</v>
      </c>
    </row>
    <row r="8" ht="54" customHeight="1" spans="1:13">
      <c r="A8" s="7">
        <v>3</v>
      </c>
      <c r="B8" s="31" t="s">
        <v>990</v>
      </c>
      <c r="C8" s="7" t="s">
        <v>991</v>
      </c>
      <c r="D8" s="7" t="s">
        <v>30</v>
      </c>
      <c r="E8" s="7" t="s">
        <v>992</v>
      </c>
      <c r="F8" s="7">
        <v>100</v>
      </c>
      <c r="G8" s="7" t="s">
        <v>651</v>
      </c>
      <c r="H8" s="7">
        <v>100</v>
      </c>
      <c r="I8" s="7" t="s">
        <v>993</v>
      </c>
      <c r="J8" s="8">
        <v>43101</v>
      </c>
      <c r="K8" s="8">
        <v>43435</v>
      </c>
      <c r="L8" s="7" t="s">
        <v>24</v>
      </c>
      <c r="M8" s="7" t="s">
        <v>48</v>
      </c>
    </row>
    <row r="9" ht="30" customHeight="1" spans="1:13">
      <c r="A9" s="7">
        <v>4</v>
      </c>
      <c r="B9" s="7" t="s">
        <v>994</v>
      </c>
      <c r="C9" s="7" t="s">
        <v>995</v>
      </c>
      <c r="D9" s="7" t="s">
        <v>30</v>
      </c>
      <c r="E9" s="7" t="s">
        <v>996</v>
      </c>
      <c r="F9" s="7">
        <v>60</v>
      </c>
      <c r="G9" s="7" t="s">
        <v>651</v>
      </c>
      <c r="H9" s="7">
        <v>60</v>
      </c>
      <c r="I9" s="7"/>
      <c r="J9" s="8">
        <v>43101</v>
      </c>
      <c r="K9" s="8">
        <v>43435</v>
      </c>
      <c r="L9" s="7" t="s">
        <v>24</v>
      </c>
      <c r="M9" s="7" t="s">
        <v>48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A2" sqref="A2:IV2"/>
    </sheetView>
  </sheetViews>
  <sheetFormatPr defaultColWidth="9" defaultRowHeight="13.5" outlineLevelRow="6"/>
  <cols>
    <col min="1" max="3" width="9" style="2"/>
    <col min="4" max="4" width="16" style="2" customWidth="1"/>
    <col min="5" max="6" width="9" style="2"/>
    <col min="7" max="7" width="9.25" style="2" customWidth="1"/>
    <col min="8" max="8" width="9" style="2"/>
    <col min="9" max="9" width="11.5" style="2" customWidth="1"/>
    <col min="10" max="10" width="13" style="2" customWidth="1"/>
    <col min="11" max="11" width="11.25" style="2" customWidth="1"/>
    <col min="12" max="16384" width="9" style="2"/>
  </cols>
  <sheetData>
    <row r="1" ht="36.75" customHeight="1" spans="1:13">
      <c r="A1" s="3" t="s">
        <v>997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66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72" customHeight="1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4.95" customHeight="1" spans="1:13">
      <c r="A5" s="7" t="s">
        <v>18</v>
      </c>
      <c r="B5" s="7"/>
      <c r="C5" s="7"/>
      <c r="D5" s="7"/>
      <c r="E5" s="7"/>
      <c r="F5" s="7">
        <v>1100</v>
      </c>
      <c r="G5" s="7" t="s">
        <v>651</v>
      </c>
      <c r="H5" s="7">
        <v>1100</v>
      </c>
      <c r="I5" s="7"/>
      <c r="J5" s="7"/>
      <c r="K5" s="7"/>
      <c r="L5" s="7"/>
      <c r="M5" s="7"/>
    </row>
    <row r="6" ht="60" customHeight="1" spans="1:13">
      <c r="A6" s="7">
        <v>1</v>
      </c>
      <c r="B6" s="7" t="s">
        <v>998</v>
      </c>
      <c r="C6" s="7" t="s">
        <v>999</v>
      </c>
      <c r="D6" s="7" t="s">
        <v>1000</v>
      </c>
      <c r="E6" s="29">
        <v>0.1</v>
      </c>
      <c r="F6" s="7">
        <v>700</v>
      </c>
      <c r="G6" s="7" t="s">
        <v>651</v>
      </c>
      <c r="H6" s="7">
        <v>700</v>
      </c>
      <c r="I6" s="7" t="s">
        <v>1001</v>
      </c>
      <c r="J6" s="8">
        <v>43101</v>
      </c>
      <c r="K6" s="8">
        <v>43435</v>
      </c>
      <c r="L6" s="7" t="s">
        <v>24</v>
      </c>
      <c r="M6" s="7" t="s">
        <v>24</v>
      </c>
    </row>
    <row r="7" ht="63" customHeight="1" spans="1:13">
      <c r="A7" s="7">
        <v>2</v>
      </c>
      <c r="B7" s="7" t="s">
        <v>1002</v>
      </c>
      <c r="C7" s="7" t="s">
        <v>1003</v>
      </c>
      <c r="D7" s="7" t="s">
        <v>1000</v>
      </c>
      <c r="E7" s="29">
        <v>1</v>
      </c>
      <c r="F7" s="7">
        <v>400</v>
      </c>
      <c r="G7" s="7" t="s">
        <v>651</v>
      </c>
      <c r="H7" s="7">
        <v>400</v>
      </c>
      <c r="I7" s="7" t="s">
        <v>1001</v>
      </c>
      <c r="J7" s="8">
        <v>43101</v>
      </c>
      <c r="K7" s="8">
        <v>43435</v>
      </c>
      <c r="L7" s="7" t="s">
        <v>24</v>
      </c>
      <c r="M7" s="7" t="s">
        <v>24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A2" sqref="A2:IV2"/>
    </sheetView>
  </sheetViews>
  <sheetFormatPr defaultColWidth="9" defaultRowHeight="13.5"/>
  <cols>
    <col min="1" max="1" width="5.25" style="2" customWidth="1"/>
    <col min="2" max="2" width="8" style="2" customWidth="1"/>
    <col min="3" max="3" width="14" style="2" customWidth="1"/>
    <col min="4" max="4" width="9.5" style="2" customWidth="1"/>
    <col min="5" max="5" width="22.875" style="2" customWidth="1"/>
    <col min="6" max="6" width="6.375" style="2" customWidth="1"/>
    <col min="7" max="7" width="10.75" style="2" customWidth="1"/>
    <col min="8" max="8" width="5.625" style="2" customWidth="1"/>
    <col min="9" max="9" width="20.125" style="2" customWidth="1"/>
    <col min="10" max="10" width="10.5" style="2" customWidth="1"/>
    <col min="11" max="11" width="11.5" style="2" customWidth="1"/>
    <col min="12" max="16384" width="9" style="2"/>
  </cols>
  <sheetData>
    <row r="1" ht="36.75" customHeight="1" spans="1:13">
      <c r="A1" s="3" t="s">
        <v>1004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54" customHeight="1" spans="1:13">
      <c r="A5" s="7" t="s">
        <v>18</v>
      </c>
      <c r="B5" s="7"/>
      <c r="C5" s="7"/>
      <c r="D5" s="7"/>
      <c r="E5" s="7"/>
      <c r="F5" s="7">
        <v>3587</v>
      </c>
      <c r="G5" s="7" t="s">
        <v>68</v>
      </c>
      <c r="H5" s="7">
        <v>3587</v>
      </c>
      <c r="I5" s="7"/>
      <c r="J5" s="27"/>
      <c r="K5" s="27"/>
      <c r="L5" s="7"/>
      <c r="M5" s="7"/>
    </row>
    <row r="6" ht="60.95" customHeight="1" spans="1:13">
      <c r="A6" s="7">
        <v>1</v>
      </c>
      <c r="B6" s="7" t="s">
        <v>1005</v>
      </c>
      <c r="C6" s="25">
        <v>157</v>
      </c>
      <c r="D6" s="26" t="s">
        <v>201</v>
      </c>
      <c r="E6" s="7" t="s">
        <v>1006</v>
      </c>
      <c r="F6" s="7">
        <v>489</v>
      </c>
      <c r="G6" s="7" t="s">
        <v>68</v>
      </c>
      <c r="H6" s="7">
        <v>489</v>
      </c>
      <c r="I6" s="28">
        <v>157</v>
      </c>
      <c r="J6" s="27">
        <v>42856</v>
      </c>
      <c r="K6" s="27">
        <v>43252</v>
      </c>
      <c r="L6" s="7" t="s">
        <v>1007</v>
      </c>
      <c r="M6" s="7" t="s">
        <v>1008</v>
      </c>
    </row>
    <row r="7" ht="60" customHeight="1" spans="1:13">
      <c r="A7" s="7">
        <v>2</v>
      </c>
      <c r="B7" s="7" t="s">
        <v>1005</v>
      </c>
      <c r="C7" s="25">
        <v>18</v>
      </c>
      <c r="D7" s="26" t="s">
        <v>258</v>
      </c>
      <c r="E7" s="7" t="s">
        <v>1006</v>
      </c>
      <c r="F7" s="7">
        <v>191</v>
      </c>
      <c r="G7" s="7" t="s">
        <v>68</v>
      </c>
      <c r="H7" s="7">
        <v>191</v>
      </c>
      <c r="I7" s="28">
        <v>18</v>
      </c>
      <c r="J7" s="27">
        <v>42857</v>
      </c>
      <c r="K7" s="27">
        <v>43253</v>
      </c>
      <c r="L7" s="7" t="s">
        <v>1007</v>
      </c>
      <c r="M7" s="7" t="s">
        <v>1008</v>
      </c>
    </row>
    <row r="8" ht="60.95" customHeight="1" spans="1:13">
      <c r="A8" s="7">
        <v>3</v>
      </c>
      <c r="B8" s="7" t="s">
        <v>1005</v>
      </c>
      <c r="C8" s="25">
        <v>85</v>
      </c>
      <c r="D8" s="26" t="s">
        <v>261</v>
      </c>
      <c r="E8" s="7" t="s">
        <v>1006</v>
      </c>
      <c r="F8" s="7">
        <v>203</v>
      </c>
      <c r="G8" s="7" t="s">
        <v>68</v>
      </c>
      <c r="H8" s="7">
        <v>203</v>
      </c>
      <c r="I8" s="28">
        <v>85</v>
      </c>
      <c r="J8" s="27">
        <v>42858</v>
      </c>
      <c r="K8" s="27">
        <v>43254</v>
      </c>
      <c r="L8" s="7" t="s">
        <v>1007</v>
      </c>
      <c r="M8" s="7" t="s">
        <v>1008</v>
      </c>
    </row>
    <row r="9" ht="54" customHeight="1" spans="1:13">
      <c r="A9" s="7">
        <v>4</v>
      </c>
      <c r="B9" s="7" t="s">
        <v>1005</v>
      </c>
      <c r="C9" s="25">
        <v>138</v>
      </c>
      <c r="D9" s="26" t="s">
        <v>228</v>
      </c>
      <c r="E9" s="7" t="s">
        <v>1006</v>
      </c>
      <c r="F9" s="7">
        <v>287</v>
      </c>
      <c r="G9" s="7" t="s">
        <v>68</v>
      </c>
      <c r="H9" s="7">
        <v>287</v>
      </c>
      <c r="I9" s="28">
        <v>138</v>
      </c>
      <c r="J9" s="27">
        <v>42859</v>
      </c>
      <c r="K9" s="27">
        <v>43255</v>
      </c>
      <c r="L9" s="7" t="s">
        <v>1007</v>
      </c>
      <c r="M9" s="7" t="s">
        <v>1008</v>
      </c>
    </row>
    <row r="10" ht="54" customHeight="1" spans="1:13">
      <c r="A10" s="7">
        <v>5</v>
      </c>
      <c r="B10" s="7" t="s">
        <v>1005</v>
      </c>
      <c r="C10" s="25">
        <v>130</v>
      </c>
      <c r="D10" s="26" t="s">
        <v>264</v>
      </c>
      <c r="E10" s="7" t="s">
        <v>1006</v>
      </c>
      <c r="F10" s="7">
        <v>330</v>
      </c>
      <c r="G10" s="7" t="s">
        <v>68</v>
      </c>
      <c r="H10" s="7">
        <v>330</v>
      </c>
      <c r="I10" s="28">
        <v>130</v>
      </c>
      <c r="J10" s="27">
        <v>42860</v>
      </c>
      <c r="K10" s="27">
        <v>43256</v>
      </c>
      <c r="L10" s="7" t="s">
        <v>1007</v>
      </c>
      <c r="M10" s="7" t="s">
        <v>1008</v>
      </c>
    </row>
    <row r="11" ht="60.95" customHeight="1" spans="1:13">
      <c r="A11" s="7">
        <v>6</v>
      </c>
      <c r="B11" s="7" t="s">
        <v>1005</v>
      </c>
      <c r="C11" s="25">
        <v>51</v>
      </c>
      <c r="D11" s="26" t="s">
        <v>218</v>
      </c>
      <c r="E11" s="7" t="s">
        <v>1006</v>
      </c>
      <c r="F11" s="7">
        <v>272</v>
      </c>
      <c r="G11" s="7" t="s">
        <v>68</v>
      </c>
      <c r="H11" s="7">
        <v>272</v>
      </c>
      <c r="I11" s="28">
        <v>51</v>
      </c>
      <c r="J11" s="27">
        <v>42861</v>
      </c>
      <c r="K11" s="27">
        <v>43257</v>
      </c>
      <c r="L11" s="7" t="s">
        <v>1007</v>
      </c>
      <c r="M11" s="7" t="s">
        <v>1008</v>
      </c>
    </row>
    <row r="12" ht="60" customHeight="1" spans="1:13">
      <c r="A12" s="7">
        <v>7</v>
      </c>
      <c r="B12" s="7" t="s">
        <v>1005</v>
      </c>
      <c r="C12" s="25">
        <v>104</v>
      </c>
      <c r="D12" s="26" t="s">
        <v>223</v>
      </c>
      <c r="E12" s="7" t="s">
        <v>1006</v>
      </c>
      <c r="F12" s="7">
        <v>200</v>
      </c>
      <c r="G12" s="7" t="s">
        <v>68</v>
      </c>
      <c r="H12" s="7">
        <v>200</v>
      </c>
      <c r="I12" s="28">
        <v>104</v>
      </c>
      <c r="J12" s="27">
        <v>42862</v>
      </c>
      <c r="K12" s="27">
        <v>43258</v>
      </c>
      <c r="L12" s="7" t="s">
        <v>1007</v>
      </c>
      <c r="M12" s="7" t="s">
        <v>1008</v>
      </c>
    </row>
    <row r="13" ht="60.95" customHeight="1" spans="1:13">
      <c r="A13" s="7">
        <v>8</v>
      </c>
      <c r="B13" s="7" t="s">
        <v>1005</v>
      </c>
      <c r="C13" s="25">
        <v>117</v>
      </c>
      <c r="D13" s="26" t="s">
        <v>191</v>
      </c>
      <c r="E13" s="7" t="s">
        <v>1006</v>
      </c>
      <c r="F13" s="7">
        <v>254</v>
      </c>
      <c r="G13" s="7" t="s">
        <v>68</v>
      </c>
      <c r="H13" s="7">
        <v>254</v>
      </c>
      <c r="I13" s="28">
        <v>117</v>
      </c>
      <c r="J13" s="27">
        <v>42863</v>
      </c>
      <c r="K13" s="27">
        <v>43259</v>
      </c>
      <c r="L13" s="7" t="s">
        <v>1007</v>
      </c>
      <c r="M13" s="7" t="s">
        <v>1008</v>
      </c>
    </row>
    <row r="14" ht="59.1" customHeight="1" spans="1:13">
      <c r="A14" s="7">
        <v>9</v>
      </c>
      <c r="B14" s="7" t="s">
        <v>1005</v>
      </c>
      <c r="C14" s="25">
        <v>74</v>
      </c>
      <c r="D14" s="26" t="s">
        <v>185</v>
      </c>
      <c r="E14" s="7" t="s">
        <v>1006</v>
      </c>
      <c r="F14" s="7">
        <v>159</v>
      </c>
      <c r="G14" s="7" t="s">
        <v>68</v>
      </c>
      <c r="H14" s="7">
        <v>159</v>
      </c>
      <c r="I14" s="28">
        <v>74</v>
      </c>
      <c r="J14" s="27">
        <v>42864</v>
      </c>
      <c r="K14" s="27">
        <v>43260</v>
      </c>
      <c r="L14" s="7" t="s">
        <v>1007</v>
      </c>
      <c r="M14" s="7" t="s">
        <v>1008</v>
      </c>
    </row>
    <row r="15" ht="54" customHeight="1" spans="1:13">
      <c r="A15" s="7">
        <v>10</v>
      </c>
      <c r="B15" s="7" t="s">
        <v>1005</v>
      </c>
      <c r="C15" s="25">
        <v>172</v>
      </c>
      <c r="D15" s="26" t="s">
        <v>239</v>
      </c>
      <c r="E15" s="7" t="s">
        <v>1006</v>
      </c>
      <c r="F15" s="7">
        <v>291</v>
      </c>
      <c r="G15" s="7" t="s">
        <v>68</v>
      </c>
      <c r="H15" s="7">
        <v>291</v>
      </c>
      <c r="I15" s="28">
        <v>172</v>
      </c>
      <c r="J15" s="27">
        <v>42865</v>
      </c>
      <c r="K15" s="27">
        <v>43261</v>
      </c>
      <c r="L15" s="7" t="s">
        <v>1007</v>
      </c>
      <c r="M15" s="7" t="s">
        <v>1008</v>
      </c>
    </row>
    <row r="16" ht="62.1" customHeight="1" spans="1:13">
      <c r="A16" s="7">
        <v>11</v>
      </c>
      <c r="B16" s="7" t="s">
        <v>1005</v>
      </c>
      <c r="C16" s="25">
        <v>73</v>
      </c>
      <c r="D16" s="26" t="s">
        <v>162</v>
      </c>
      <c r="E16" s="7" t="s">
        <v>1006</v>
      </c>
      <c r="F16" s="7">
        <v>138</v>
      </c>
      <c r="G16" s="7" t="s">
        <v>68</v>
      </c>
      <c r="H16" s="7">
        <v>138</v>
      </c>
      <c r="I16" s="28">
        <v>73</v>
      </c>
      <c r="J16" s="27">
        <v>42866</v>
      </c>
      <c r="K16" s="27">
        <v>43262</v>
      </c>
      <c r="L16" s="7" t="s">
        <v>1007</v>
      </c>
      <c r="M16" s="7" t="s">
        <v>1008</v>
      </c>
    </row>
    <row r="17" ht="60.95" customHeight="1" spans="1:13">
      <c r="A17" s="7">
        <v>12</v>
      </c>
      <c r="B17" s="7" t="s">
        <v>1005</v>
      </c>
      <c r="C17" s="25">
        <v>75</v>
      </c>
      <c r="D17" s="26" t="s">
        <v>221</v>
      </c>
      <c r="E17" s="7" t="s">
        <v>1006</v>
      </c>
      <c r="F17" s="7">
        <v>191</v>
      </c>
      <c r="G17" s="7" t="s">
        <v>68</v>
      </c>
      <c r="H17" s="7">
        <v>191</v>
      </c>
      <c r="I17" s="28">
        <v>75</v>
      </c>
      <c r="J17" s="27">
        <v>42867</v>
      </c>
      <c r="K17" s="27">
        <v>43263</v>
      </c>
      <c r="L17" s="7" t="s">
        <v>1007</v>
      </c>
      <c r="M17" s="7" t="s">
        <v>1008</v>
      </c>
    </row>
    <row r="18" ht="60.95" customHeight="1" spans="1:13">
      <c r="A18" s="7">
        <v>13</v>
      </c>
      <c r="B18" s="7" t="s">
        <v>1005</v>
      </c>
      <c r="C18" s="25">
        <v>72</v>
      </c>
      <c r="D18" s="26" t="s">
        <v>275</v>
      </c>
      <c r="E18" s="7" t="s">
        <v>1006</v>
      </c>
      <c r="F18" s="7">
        <v>269</v>
      </c>
      <c r="G18" s="7" t="s">
        <v>68</v>
      </c>
      <c r="H18" s="7">
        <v>269</v>
      </c>
      <c r="I18" s="28">
        <v>72</v>
      </c>
      <c r="J18" s="27">
        <v>42868</v>
      </c>
      <c r="K18" s="27">
        <v>43264</v>
      </c>
      <c r="L18" s="7" t="s">
        <v>1007</v>
      </c>
      <c r="M18" s="7" t="s">
        <v>1008</v>
      </c>
    </row>
    <row r="19" ht="63" customHeight="1" spans="1:13">
      <c r="A19" s="7">
        <v>14</v>
      </c>
      <c r="B19" s="7" t="s">
        <v>1005</v>
      </c>
      <c r="C19" s="25">
        <v>109</v>
      </c>
      <c r="D19" s="26" t="s">
        <v>226</v>
      </c>
      <c r="E19" s="7" t="s">
        <v>1006</v>
      </c>
      <c r="F19" s="7">
        <v>210</v>
      </c>
      <c r="G19" s="7" t="s">
        <v>68</v>
      </c>
      <c r="H19" s="7">
        <v>210</v>
      </c>
      <c r="I19" s="28">
        <v>109</v>
      </c>
      <c r="J19" s="27">
        <v>42869</v>
      </c>
      <c r="K19" s="27">
        <v>43265</v>
      </c>
      <c r="L19" s="7" t="s">
        <v>1007</v>
      </c>
      <c r="M19" s="7" t="s">
        <v>1008</v>
      </c>
    </row>
    <row r="20" ht="63.95" customHeight="1" spans="1:13">
      <c r="A20" s="7">
        <v>15</v>
      </c>
      <c r="B20" s="7" t="s">
        <v>1005</v>
      </c>
      <c r="C20" s="25">
        <v>123</v>
      </c>
      <c r="D20" s="26" t="s">
        <v>175</v>
      </c>
      <c r="E20" s="7" t="s">
        <v>1006</v>
      </c>
      <c r="F20" s="7">
        <v>103</v>
      </c>
      <c r="G20" s="7" t="s">
        <v>68</v>
      </c>
      <c r="H20" s="7">
        <v>103</v>
      </c>
      <c r="I20" s="28">
        <v>123</v>
      </c>
      <c r="J20" s="27">
        <v>42870</v>
      </c>
      <c r="K20" s="27">
        <v>43266</v>
      </c>
      <c r="L20" s="7" t="s">
        <v>1007</v>
      </c>
      <c r="M20" s="7" t="s">
        <v>1008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workbookViewId="0">
      <selection activeCell="A2" sqref="A2:IV2"/>
    </sheetView>
  </sheetViews>
  <sheetFormatPr defaultColWidth="9" defaultRowHeight="13.5" outlineLevelRow="5"/>
  <cols>
    <col min="1" max="1" width="5.375" style="2" customWidth="1"/>
    <col min="2" max="2" width="12.125" style="2" customWidth="1"/>
    <col min="3" max="3" width="14.375" style="2" customWidth="1"/>
    <col min="4" max="4" width="13.375" style="2" customWidth="1"/>
    <col min="5" max="5" width="8.375" style="2" customWidth="1"/>
    <col min="6" max="6" width="9.25" style="2" customWidth="1"/>
    <col min="7" max="7" width="8.125" style="2" customWidth="1"/>
    <col min="8" max="8" width="7" style="2" customWidth="1"/>
    <col min="9" max="9" width="16.125" style="2" customWidth="1"/>
    <col min="10" max="10" width="9.5" style="2" customWidth="1"/>
    <col min="11" max="11" width="10.75" style="2" customWidth="1"/>
    <col min="12" max="16384" width="9" style="2"/>
  </cols>
  <sheetData>
    <row r="1" ht="36.75" customHeight="1" spans="1:13">
      <c r="A1" s="3" t="s">
        <v>1009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67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3.1" customHeight="1" spans="1:13">
      <c r="A5" s="19" t="s">
        <v>18</v>
      </c>
      <c r="B5" s="20"/>
      <c r="C5" s="20"/>
      <c r="D5" s="20"/>
      <c r="E5" s="7"/>
      <c r="F5" s="21">
        <v>1060</v>
      </c>
      <c r="G5" s="22" t="s">
        <v>651</v>
      </c>
      <c r="H5" s="21">
        <v>1060</v>
      </c>
      <c r="I5" s="20"/>
      <c r="J5" s="19"/>
      <c r="K5" s="19"/>
      <c r="L5" s="19"/>
      <c r="M5" s="19"/>
    </row>
    <row r="6" ht="47.1" customHeight="1" spans="1:13">
      <c r="A6" s="23">
        <v>1</v>
      </c>
      <c r="B6" s="21" t="s">
        <v>1010</v>
      </c>
      <c r="C6" s="21" t="s">
        <v>1011</v>
      </c>
      <c r="D6" s="21" t="s">
        <v>1012</v>
      </c>
      <c r="E6" s="7" t="s">
        <v>1013</v>
      </c>
      <c r="F6" s="21">
        <v>1060</v>
      </c>
      <c r="G6" s="22" t="s">
        <v>651</v>
      </c>
      <c r="H6" s="21">
        <v>1060</v>
      </c>
      <c r="I6" s="22" t="s">
        <v>1014</v>
      </c>
      <c r="J6" s="24">
        <v>43101</v>
      </c>
      <c r="K6" s="24">
        <v>43435</v>
      </c>
      <c r="L6" s="22" t="s">
        <v>54</v>
      </c>
      <c r="M6" s="22" t="s">
        <v>1015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workbookViewId="0">
      <selection activeCell="A2" sqref="A2:IV2"/>
    </sheetView>
  </sheetViews>
  <sheetFormatPr defaultColWidth="9" defaultRowHeight="13.5" outlineLevelRow="5"/>
  <cols>
    <col min="1" max="1" width="5.375" style="2" customWidth="1"/>
    <col min="2" max="2" width="12.125" style="2" customWidth="1"/>
    <col min="3" max="3" width="16.375" style="2" customWidth="1"/>
    <col min="4" max="4" width="13.375" style="2" customWidth="1"/>
    <col min="5" max="5" width="7.125" style="2" customWidth="1"/>
    <col min="6" max="6" width="9.25" style="2" customWidth="1"/>
    <col min="7" max="7" width="10.125" style="2" customWidth="1"/>
    <col min="8" max="8" width="7" style="2" customWidth="1"/>
    <col min="9" max="9" width="16.125" style="2" customWidth="1"/>
    <col min="10" max="10" width="9" style="2"/>
    <col min="11" max="11" width="10.75" style="2" customWidth="1"/>
    <col min="12" max="16384" width="9" style="2"/>
  </cols>
  <sheetData>
    <row r="1" ht="36.75" customHeight="1" spans="1:13">
      <c r="A1" s="3" t="s">
        <v>1016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54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3.1" customHeight="1" spans="1:13">
      <c r="A5" s="19" t="s">
        <v>18</v>
      </c>
      <c r="B5" s="20"/>
      <c r="C5" s="20"/>
      <c r="D5" s="20"/>
      <c r="E5" s="7"/>
      <c r="F5" s="21">
        <v>3440</v>
      </c>
      <c r="G5" s="22" t="s">
        <v>651</v>
      </c>
      <c r="H5" s="21">
        <v>3440</v>
      </c>
      <c r="I5" s="20"/>
      <c r="J5" s="19"/>
      <c r="K5" s="19"/>
      <c r="L5" s="19"/>
      <c r="M5" s="19"/>
    </row>
    <row r="6" ht="47.1" customHeight="1" spans="1:13">
      <c r="A6" s="23">
        <v>1</v>
      </c>
      <c r="B6" s="21" t="s">
        <v>1010</v>
      </c>
      <c r="C6" s="21" t="s">
        <v>1011</v>
      </c>
      <c r="D6" s="21" t="s">
        <v>1017</v>
      </c>
      <c r="E6" s="7"/>
      <c r="F6" s="21">
        <v>3440</v>
      </c>
      <c r="G6" s="22" t="s">
        <v>651</v>
      </c>
      <c r="H6" s="21">
        <v>3440</v>
      </c>
      <c r="I6" s="22" t="s">
        <v>1018</v>
      </c>
      <c r="J6" s="24">
        <v>43101</v>
      </c>
      <c r="K6" s="24">
        <v>43435</v>
      </c>
      <c r="L6" s="22" t="s">
        <v>54</v>
      </c>
      <c r="M6" s="22" t="s">
        <v>1019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opLeftCell="A7" workbookViewId="0">
      <selection activeCell="A2" sqref="A2:IV2"/>
    </sheetView>
  </sheetViews>
  <sheetFormatPr defaultColWidth="9" defaultRowHeight="13.5" outlineLevelRow="5"/>
  <cols>
    <col min="1" max="1" width="9.375" style="2" customWidth="1"/>
    <col min="2" max="2" width="14.375" style="2" customWidth="1"/>
    <col min="3" max="3" width="7.75" style="2" customWidth="1"/>
    <col min="4" max="4" width="10.25" style="2" customWidth="1"/>
    <col min="5" max="5" width="10.5" style="2" customWidth="1"/>
    <col min="6" max="6" width="11.375" style="2" customWidth="1"/>
    <col min="7" max="7" width="11.625" style="2" customWidth="1"/>
    <col min="8" max="8" width="9.875" style="2" customWidth="1"/>
    <col min="9" max="9" width="13.375" style="2" customWidth="1"/>
    <col min="10" max="10" width="12.75" style="2" customWidth="1"/>
    <col min="11" max="11" width="11.5" style="2" customWidth="1"/>
    <col min="12" max="16384" width="9" style="2"/>
  </cols>
  <sheetData>
    <row r="1" ht="36.75" customHeight="1" spans="1:13">
      <c r="A1" s="3" t="s">
        <v>1020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14" t="s">
        <v>280</v>
      </c>
      <c r="B3" s="14" t="s">
        <v>281</v>
      </c>
      <c r="C3" s="14" t="s">
        <v>282</v>
      </c>
      <c r="D3" s="14" t="s">
        <v>283</v>
      </c>
      <c r="E3" s="14" t="s">
        <v>284</v>
      </c>
      <c r="F3" s="14" t="s">
        <v>285</v>
      </c>
      <c r="G3" s="14" t="s">
        <v>66</v>
      </c>
      <c r="H3" s="13"/>
      <c r="I3" s="14" t="s">
        <v>9</v>
      </c>
      <c r="J3" s="14" t="s">
        <v>10</v>
      </c>
      <c r="K3" s="14"/>
      <c r="L3" s="14" t="s">
        <v>286</v>
      </c>
      <c r="M3" s="13"/>
    </row>
    <row r="4" ht="56.1" customHeight="1" spans="1:13">
      <c r="A4" s="13"/>
      <c r="B4" s="13"/>
      <c r="C4" s="13"/>
      <c r="D4" s="13"/>
      <c r="E4" s="13"/>
      <c r="F4" s="13"/>
      <c r="G4" s="14" t="s">
        <v>12</v>
      </c>
      <c r="H4" s="14" t="s">
        <v>13</v>
      </c>
      <c r="I4" s="13"/>
      <c r="J4" s="14" t="s">
        <v>14</v>
      </c>
      <c r="K4" s="14" t="s">
        <v>15</v>
      </c>
      <c r="L4" s="14" t="s">
        <v>16</v>
      </c>
      <c r="M4" s="14" t="s">
        <v>17</v>
      </c>
    </row>
    <row r="5" ht="33.95" customHeight="1" spans="1:13">
      <c r="A5" s="14" t="s">
        <v>18</v>
      </c>
      <c r="B5" s="13"/>
      <c r="C5" s="13"/>
      <c r="D5" s="13"/>
      <c r="E5" s="13"/>
      <c r="F5" s="14">
        <v>276.79</v>
      </c>
      <c r="G5" s="7" t="s">
        <v>651</v>
      </c>
      <c r="H5" s="14">
        <v>276.79</v>
      </c>
      <c r="I5" s="13"/>
      <c r="J5" s="14"/>
      <c r="K5" s="14"/>
      <c r="L5" s="14"/>
      <c r="M5" s="14"/>
    </row>
    <row r="6" ht="54" spans="1:13">
      <c r="A6" s="14">
        <v>1</v>
      </c>
      <c r="B6" s="14" t="s">
        <v>1021</v>
      </c>
      <c r="C6" s="14" t="s">
        <v>1022</v>
      </c>
      <c r="D6" s="14" t="s">
        <v>1023</v>
      </c>
      <c r="E6" s="14" t="s">
        <v>996</v>
      </c>
      <c r="F6" s="14">
        <v>276.79</v>
      </c>
      <c r="G6" s="7" t="s">
        <v>651</v>
      </c>
      <c r="H6" s="14">
        <v>276.79</v>
      </c>
      <c r="I6" s="14" t="s">
        <v>1024</v>
      </c>
      <c r="J6" s="18">
        <v>43070</v>
      </c>
      <c r="K6" s="18">
        <v>43435</v>
      </c>
      <c r="L6" s="14" t="s">
        <v>1025</v>
      </c>
      <c r="M6" s="14" t="s">
        <v>59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A2" sqref="A2:IV2"/>
    </sheetView>
  </sheetViews>
  <sheetFormatPr defaultColWidth="9" defaultRowHeight="13.5"/>
  <cols>
    <col min="1" max="1" width="9" style="2"/>
    <col min="2" max="2" width="10.5" style="2" customWidth="1"/>
    <col min="3" max="3" width="9" style="2"/>
    <col min="4" max="4" width="16.125" style="2" customWidth="1"/>
    <col min="5" max="5" width="8" style="2" customWidth="1"/>
    <col min="6" max="6" width="11.375" style="2" customWidth="1"/>
    <col min="7" max="7" width="9" style="2"/>
    <col min="8" max="8" width="10.75" style="2" customWidth="1"/>
    <col min="9" max="9" width="9" style="2"/>
    <col min="10" max="10" width="11.5" style="2" customWidth="1"/>
    <col min="11" max="11" width="11.25" style="2" customWidth="1"/>
    <col min="12" max="16384" width="9" style="2"/>
  </cols>
  <sheetData>
    <row r="1" ht="36.75" customHeight="1" spans="1:13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66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72" customHeight="1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7" customHeight="1" spans="1:13">
      <c r="A5" s="7" t="s">
        <v>18</v>
      </c>
      <c r="B5" s="7" t="s">
        <v>67</v>
      </c>
      <c r="C5" s="7"/>
      <c r="D5" s="7"/>
      <c r="E5" s="7"/>
      <c r="F5" s="7">
        <v>2629.2</v>
      </c>
      <c r="G5" s="46" t="s">
        <v>68</v>
      </c>
      <c r="H5" s="7">
        <v>2629.2</v>
      </c>
      <c r="I5" s="7"/>
      <c r="J5" s="7"/>
      <c r="K5" s="7"/>
      <c r="L5" s="7"/>
      <c r="M5" s="7"/>
    </row>
    <row r="6" ht="97.5" customHeight="1" spans="1:13">
      <c r="A6" s="114">
        <v>1</v>
      </c>
      <c r="B6" s="7" t="s">
        <v>69</v>
      </c>
      <c r="C6" s="115" t="s">
        <v>70</v>
      </c>
      <c r="D6" s="115" t="s">
        <v>71</v>
      </c>
      <c r="E6" s="7" t="s">
        <v>72</v>
      </c>
      <c r="F6" s="7">
        <v>410.2</v>
      </c>
      <c r="G6" s="46" t="s">
        <v>68</v>
      </c>
      <c r="H6" s="7">
        <v>410.2</v>
      </c>
      <c r="I6" s="7" t="s">
        <v>73</v>
      </c>
      <c r="J6" s="27">
        <v>43009</v>
      </c>
      <c r="K6" s="27">
        <v>43221</v>
      </c>
      <c r="L6" s="7" t="s">
        <v>24</v>
      </c>
      <c r="M6" s="7" t="s">
        <v>24</v>
      </c>
    </row>
    <row r="7" ht="114.75" customHeight="1" spans="1:13">
      <c r="A7" s="114">
        <v>2</v>
      </c>
      <c r="B7" s="7" t="s">
        <v>74</v>
      </c>
      <c r="C7" s="115" t="s">
        <v>75</v>
      </c>
      <c r="D7" s="115" t="s">
        <v>76</v>
      </c>
      <c r="E7" s="7" t="s">
        <v>72</v>
      </c>
      <c r="F7" s="7">
        <v>355.6</v>
      </c>
      <c r="G7" s="46" t="s">
        <v>68</v>
      </c>
      <c r="H7" s="7">
        <v>355.6</v>
      </c>
      <c r="I7" s="7" t="s">
        <v>73</v>
      </c>
      <c r="J7" s="27">
        <v>43009</v>
      </c>
      <c r="K7" s="27">
        <v>43221</v>
      </c>
      <c r="L7" s="7" t="s">
        <v>24</v>
      </c>
      <c r="M7" s="7" t="s">
        <v>24</v>
      </c>
    </row>
    <row r="8" ht="116.25" customHeight="1" spans="1:13">
      <c r="A8" s="114">
        <v>3</v>
      </c>
      <c r="B8" s="7" t="s">
        <v>77</v>
      </c>
      <c r="C8" s="115" t="s">
        <v>78</v>
      </c>
      <c r="D8" s="115" t="s">
        <v>79</v>
      </c>
      <c r="E8" s="7" t="s">
        <v>72</v>
      </c>
      <c r="F8" s="7">
        <v>436.8</v>
      </c>
      <c r="G8" s="46" t="s">
        <v>68</v>
      </c>
      <c r="H8" s="7">
        <v>436.8</v>
      </c>
      <c r="I8" s="7" t="s">
        <v>73</v>
      </c>
      <c r="J8" s="27">
        <v>43009</v>
      </c>
      <c r="K8" s="27">
        <v>43221</v>
      </c>
      <c r="L8" s="7" t="s">
        <v>24</v>
      </c>
      <c r="M8" s="7" t="s">
        <v>24</v>
      </c>
    </row>
    <row r="9" ht="98.25" customHeight="1" spans="1:13">
      <c r="A9" s="114">
        <v>4</v>
      </c>
      <c r="B9" s="7" t="s">
        <v>80</v>
      </c>
      <c r="C9" s="115" t="s">
        <v>81</v>
      </c>
      <c r="D9" s="115" t="s">
        <v>82</v>
      </c>
      <c r="E9" s="7" t="s">
        <v>72</v>
      </c>
      <c r="F9" s="7">
        <v>420</v>
      </c>
      <c r="G9" s="46" t="s">
        <v>68</v>
      </c>
      <c r="H9" s="7">
        <v>420</v>
      </c>
      <c r="I9" s="7" t="s">
        <v>73</v>
      </c>
      <c r="J9" s="27">
        <v>43009</v>
      </c>
      <c r="K9" s="27">
        <v>43221</v>
      </c>
      <c r="L9" s="7" t="s">
        <v>24</v>
      </c>
      <c r="M9" s="7" t="s">
        <v>24</v>
      </c>
    </row>
    <row r="10" ht="102.75" customHeight="1" spans="1:13">
      <c r="A10" s="114">
        <v>5</v>
      </c>
      <c r="B10" s="7" t="s">
        <v>83</v>
      </c>
      <c r="C10" s="115" t="s">
        <v>81</v>
      </c>
      <c r="D10" s="115" t="s">
        <v>84</v>
      </c>
      <c r="E10" s="7" t="s">
        <v>72</v>
      </c>
      <c r="F10" s="7">
        <v>420</v>
      </c>
      <c r="G10" s="46" t="s">
        <v>68</v>
      </c>
      <c r="H10" s="7">
        <v>420</v>
      </c>
      <c r="I10" s="7" t="s">
        <v>73</v>
      </c>
      <c r="J10" s="27">
        <v>43009</v>
      </c>
      <c r="K10" s="27">
        <v>43221</v>
      </c>
      <c r="L10" s="7" t="s">
        <v>24</v>
      </c>
      <c r="M10" s="7" t="s">
        <v>24</v>
      </c>
    </row>
    <row r="11" ht="32.1" customHeight="1" spans="1:13">
      <c r="A11" s="114">
        <v>6</v>
      </c>
      <c r="B11" s="7" t="s">
        <v>85</v>
      </c>
      <c r="C11" s="7" t="s">
        <v>86</v>
      </c>
      <c r="D11" s="7" t="s">
        <v>87</v>
      </c>
      <c r="E11" s="7" t="s">
        <v>72</v>
      </c>
      <c r="F11" s="7">
        <v>37.1</v>
      </c>
      <c r="G11" s="46" t="s">
        <v>68</v>
      </c>
      <c r="H11" s="7">
        <v>37.1</v>
      </c>
      <c r="I11" s="7" t="s">
        <v>73</v>
      </c>
      <c r="J11" s="27">
        <v>42856</v>
      </c>
      <c r="K11" s="27">
        <v>43070</v>
      </c>
      <c r="L11" s="7" t="s">
        <v>24</v>
      </c>
      <c r="M11" s="7" t="s">
        <v>88</v>
      </c>
    </row>
    <row r="12" ht="32.1" customHeight="1" spans="1:13">
      <c r="A12" s="114">
        <v>7</v>
      </c>
      <c r="B12" s="7" t="s">
        <v>85</v>
      </c>
      <c r="C12" s="7" t="s">
        <v>89</v>
      </c>
      <c r="D12" s="7" t="s">
        <v>90</v>
      </c>
      <c r="E12" s="7" t="s">
        <v>72</v>
      </c>
      <c r="F12" s="7">
        <v>35</v>
      </c>
      <c r="G12" s="46" t="s">
        <v>68</v>
      </c>
      <c r="H12" s="7">
        <v>35</v>
      </c>
      <c r="I12" s="7" t="s">
        <v>73</v>
      </c>
      <c r="J12" s="27">
        <v>42856</v>
      </c>
      <c r="K12" s="27">
        <v>43070</v>
      </c>
      <c r="L12" s="7" t="s">
        <v>24</v>
      </c>
      <c r="M12" s="7" t="s">
        <v>91</v>
      </c>
    </row>
    <row r="13" ht="32.1" customHeight="1" spans="1:13">
      <c r="A13" s="114">
        <v>8</v>
      </c>
      <c r="B13" s="7" t="s">
        <v>85</v>
      </c>
      <c r="C13" s="7" t="s">
        <v>92</v>
      </c>
      <c r="D13" s="7" t="s">
        <v>93</v>
      </c>
      <c r="E13" s="7" t="s">
        <v>72</v>
      </c>
      <c r="F13" s="7">
        <v>24.5</v>
      </c>
      <c r="G13" s="46" t="s">
        <v>68</v>
      </c>
      <c r="H13" s="7">
        <v>24.5</v>
      </c>
      <c r="I13" s="7" t="s">
        <v>73</v>
      </c>
      <c r="J13" s="27">
        <v>42856</v>
      </c>
      <c r="K13" s="27">
        <v>43070</v>
      </c>
      <c r="L13" s="7" t="s">
        <v>24</v>
      </c>
      <c r="M13" s="7" t="s">
        <v>94</v>
      </c>
    </row>
    <row r="14" ht="32.1" customHeight="1" spans="1:13">
      <c r="A14" s="114">
        <v>9</v>
      </c>
      <c r="B14" s="7" t="s">
        <v>85</v>
      </c>
      <c r="C14" s="7" t="s">
        <v>95</v>
      </c>
      <c r="D14" s="7" t="s">
        <v>96</v>
      </c>
      <c r="E14" s="7" t="s">
        <v>72</v>
      </c>
      <c r="F14" s="7">
        <v>42</v>
      </c>
      <c r="G14" s="46" t="s">
        <v>68</v>
      </c>
      <c r="H14" s="7">
        <v>42</v>
      </c>
      <c r="I14" s="7" t="s">
        <v>73</v>
      </c>
      <c r="J14" s="27">
        <v>42856</v>
      </c>
      <c r="K14" s="27">
        <v>43070</v>
      </c>
      <c r="L14" s="7" t="s">
        <v>24</v>
      </c>
      <c r="M14" s="7" t="s">
        <v>88</v>
      </c>
    </row>
    <row r="15" ht="32.1" customHeight="1" spans="1:13">
      <c r="A15" s="114">
        <v>10</v>
      </c>
      <c r="B15" s="7" t="s">
        <v>85</v>
      </c>
      <c r="C15" s="7" t="s">
        <v>97</v>
      </c>
      <c r="D15" s="7" t="s">
        <v>98</v>
      </c>
      <c r="E15" s="7" t="s">
        <v>72</v>
      </c>
      <c r="F15" s="7">
        <v>35</v>
      </c>
      <c r="G15" s="46" t="s">
        <v>68</v>
      </c>
      <c r="H15" s="7">
        <v>35</v>
      </c>
      <c r="I15" s="7" t="s">
        <v>73</v>
      </c>
      <c r="J15" s="27">
        <v>42856</v>
      </c>
      <c r="K15" s="27">
        <v>43070</v>
      </c>
      <c r="L15" s="7" t="s">
        <v>24</v>
      </c>
      <c r="M15" s="7" t="s">
        <v>91</v>
      </c>
    </row>
    <row r="16" ht="32.1" customHeight="1" spans="1:13">
      <c r="A16" s="114">
        <v>11</v>
      </c>
      <c r="B16" s="7" t="s">
        <v>85</v>
      </c>
      <c r="C16" s="7" t="s">
        <v>99</v>
      </c>
      <c r="D16" s="7" t="s">
        <v>100</v>
      </c>
      <c r="E16" s="7" t="s">
        <v>72</v>
      </c>
      <c r="F16" s="7">
        <v>28</v>
      </c>
      <c r="G16" s="46" t="s">
        <v>68</v>
      </c>
      <c r="H16" s="7">
        <v>28</v>
      </c>
      <c r="I16" s="7" t="s">
        <v>73</v>
      </c>
      <c r="J16" s="27">
        <v>42856</v>
      </c>
      <c r="K16" s="27">
        <v>43070</v>
      </c>
      <c r="L16" s="7" t="s">
        <v>24</v>
      </c>
      <c r="M16" s="7" t="s">
        <v>91</v>
      </c>
    </row>
    <row r="17" ht="32.1" customHeight="1" spans="1:13">
      <c r="A17" s="114">
        <v>12</v>
      </c>
      <c r="B17" s="7" t="s">
        <v>101</v>
      </c>
      <c r="C17" s="7" t="s">
        <v>102</v>
      </c>
      <c r="D17" s="7" t="s">
        <v>103</v>
      </c>
      <c r="E17" s="7" t="s">
        <v>104</v>
      </c>
      <c r="F17" s="7">
        <v>127</v>
      </c>
      <c r="G17" s="46" t="s">
        <v>68</v>
      </c>
      <c r="H17" s="7">
        <v>127</v>
      </c>
      <c r="I17" s="7"/>
      <c r="J17" s="27">
        <v>43009</v>
      </c>
      <c r="K17" s="27">
        <v>43221</v>
      </c>
      <c r="L17" s="7" t="s">
        <v>24</v>
      </c>
      <c r="M17" s="7" t="s">
        <v>103</v>
      </c>
    </row>
    <row r="18" ht="32.1" customHeight="1" spans="1:13">
      <c r="A18" s="114">
        <v>13</v>
      </c>
      <c r="B18" s="7" t="s">
        <v>105</v>
      </c>
      <c r="C18" s="7" t="s">
        <v>106</v>
      </c>
      <c r="D18" s="7" t="s">
        <v>103</v>
      </c>
      <c r="E18" s="7" t="s">
        <v>107</v>
      </c>
      <c r="F18" s="7">
        <v>190</v>
      </c>
      <c r="G18" s="46" t="s">
        <v>68</v>
      </c>
      <c r="H18" s="7">
        <v>190</v>
      </c>
      <c r="I18" s="7"/>
      <c r="J18" s="27">
        <v>43009</v>
      </c>
      <c r="K18" s="27">
        <v>43221</v>
      </c>
      <c r="L18" s="7" t="s">
        <v>24</v>
      </c>
      <c r="M18" s="7" t="s">
        <v>24</v>
      </c>
    </row>
    <row r="19" ht="32.1" customHeight="1" spans="1:13">
      <c r="A19" s="114">
        <v>14</v>
      </c>
      <c r="B19" s="7" t="s">
        <v>108</v>
      </c>
      <c r="C19" s="7"/>
      <c r="D19" s="7" t="s">
        <v>103</v>
      </c>
      <c r="E19" s="7"/>
      <c r="F19" s="7">
        <v>60</v>
      </c>
      <c r="G19" s="46" t="s">
        <v>68</v>
      </c>
      <c r="H19" s="7">
        <v>60</v>
      </c>
      <c r="I19" s="7"/>
      <c r="J19" s="27">
        <v>43009</v>
      </c>
      <c r="K19" s="27">
        <v>43221</v>
      </c>
      <c r="L19" s="7" t="s">
        <v>24</v>
      </c>
      <c r="M19" s="7" t="s">
        <v>24</v>
      </c>
    </row>
    <row r="20" ht="44.1" customHeight="1" spans="1:13">
      <c r="A20" s="114">
        <v>15</v>
      </c>
      <c r="B20" s="7" t="s">
        <v>109</v>
      </c>
      <c r="C20" s="7"/>
      <c r="D20" s="7"/>
      <c r="E20" s="7"/>
      <c r="F20" s="7">
        <v>8</v>
      </c>
      <c r="G20" s="46" t="s">
        <v>68</v>
      </c>
      <c r="H20" s="7">
        <v>8</v>
      </c>
      <c r="I20" s="7"/>
      <c r="J20" s="27">
        <v>43070</v>
      </c>
      <c r="K20" s="27">
        <v>43101</v>
      </c>
      <c r="L20" s="7" t="s">
        <v>24</v>
      </c>
      <c r="M20" s="7" t="s">
        <v>24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workbookViewId="0">
      <selection activeCell="A2" sqref="A2:IV2"/>
    </sheetView>
  </sheetViews>
  <sheetFormatPr defaultColWidth="9" defaultRowHeight="42.95" customHeight="1" outlineLevelRow="5"/>
  <cols>
    <col min="1" max="1" width="9.375" style="2" customWidth="1"/>
    <col min="2" max="2" width="11.75" style="2" customWidth="1"/>
    <col min="3" max="3" width="11.125" style="2" customWidth="1"/>
    <col min="4" max="4" width="10.625" style="2" customWidth="1"/>
    <col min="5" max="5" width="11.875" style="2" customWidth="1"/>
    <col min="6" max="6" width="11.375" style="2" customWidth="1"/>
    <col min="7" max="7" width="11.75" style="2" customWidth="1"/>
    <col min="8" max="8" width="7" style="2" customWidth="1"/>
    <col min="9" max="9" width="13.375" style="2" customWidth="1"/>
    <col min="10" max="16384" width="9" style="2"/>
  </cols>
  <sheetData>
    <row r="1" customHeight="1" spans="1:13">
      <c r="A1" s="3" t="s">
        <v>1026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33.95" customHeight="1" spans="1:1">
      <c r="A2" s="9" t="s">
        <v>1</v>
      </c>
    </row>
    <row r="3" customHeight="1" spans="1:13">
      <c r="A3" s="5" t="s">
        <v>2</v>
      </c>
      <c r="B3" s="5" t="s">
        <v>3</v>
      </c>
      <c r="C3" s="5" t="s">
        <v>4</v>
      </c>
      <c r="D3" s="11" t="s">
        <v>283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customHeight="1" spans="1:13">
      <c r="A4" s="5"/>
      <c r="B4" s="5"/>
      <c r="C4" s="5"/>
      <c r="D4" s="12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customHeight="1" spans="1:13">
      <c r="A5" s="13" t="s">
        <v>1027</v>
      </c>
      <c r="B5" s="13"/>
      <c r="C5" s="13"/>
      <c r="D5" s="13"/>
      <c r="E5" s="13"/>
      <c r="F5" s="14">
        <v>100</v>
      </c>
      <c r="G5" s="14" t="s">
        <v>651</v>
      </c>
      <c r="H5" s="14">
        <v>100</v>
      </c>
      <c r="I5" s="13"/>
      <c r="J5" s="13"/>
      <c r="K5" s="13"/>
      <c r="L5" s="13"/>
      <c r="M5" s="15"/>
    </row>
    <row r="6" s="10" customFormat="1" ht="87.95" customHeight="1" spans="1:13">
      <c r="A6" s="13">
        <v>1</v>
      </c>
      <c r="B6" s="14" t="s">
        <v>1028</v>
      </c>
      <c r="C6" s="14" t="s">
        <v>1029</v>
      </c>
      <c r="D6" s="14" t="s">
        <v>1030</v>
      </c>
      <c r="E6" s="14" t="s">
        <v>1031</v>
      </c>
      <c r="F6" s="14">
        <v>100</v>
      </c>
      <c r="G6" s="14" t="s">
        <v>651</v>
      </c>
      <c r="H6" s="14">
        <v>100</v>
      </c>
      <c r="I6" s="16" t="s">
        <v>1032</v>
      </c>
      <c r="J6" s="17">
        <v>43160</v>
      </c>
      <c r="K6" s="17">
        <v>43435</v>
      </c>
      <c r="L6" s="14" t="s">
        <v>1033</v>
      </c>
      <c r="M6" s="14" t="s">
        <v>62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workbookViewId="0">
      <selection activeCell="A2" sqref="A2:IV2"/>
    </sheetView>
  </sheetViews>
  <sheetFormatPr defaultColWidth="9" defaultRowHeight="13.5" outlineLevelRow="5"/>
  <cols>
    <col min="1" max="1" width="10.625" style="2" customWidth="1"/>
    <col min="2" max="2" width="16.875" style="2" customWidth="1"/>
    <col min="3" max="3" width="10.125" style="2" customWidth="1"/>
    <col min="4" max="4" width="11.625" style="2" customWidth="1"/>
    <col min="5" max="5" width="8.875" style="2" customWidth="1"/>
    <col min="6" max="6" width="9.75" style="2" customWidth="1"/>
    <col min="7" max="7" width="8.5" style="2" customWidth="1"/>
    <col min="8" max="8" width="9.875" style="2" customWidth="1"/>
    <col min="9" max="9" width="13" style="2" customWidth="1"/>
    <col min="10" max="10" width="11.875" style="2" customWidth="1"/>
    <col min="11" max="11" width="11.25" style="2" customWidth="1"/>
    <col min="12" max="12" width="9" style="2"/>
    <col min="13" max="13" width="10.125" style="2" customWidth="1"/>
    <col min="14" max="16384" width="9" style="2"/>
  </cols>
  <sheetData>
    <row r="1" ht="36.75" customHeight="1" spans="1:13">
      <c r="A1" s="3" t="s">
        <v>1034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66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72" customHeight="1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33" customHeight="1" spans="1:13">
      <c r="A5" s="7" t="s">
        <v>18</v>
      </c>
      <c r="B5" s="7"/>
      <c r="C5" s="7"/>
      <c r="D5" s="7"/>
      <c r="E5" s="7"/>
      <c r="F5" s="7">
        <v>630</v>
      </c>
      <c r="G5" s="7" t="s">
        <v>651</v>
      </c>
      <c r="H5" s="7">
        <v>630</v>
      </c>
      <c r="I5" s="7"/>
      <c r="J5" s="7"/>
      <c r="K5" s="7"/>
      <c r="L5" s="7"/>
      <c r="M5" s="7"/>
    </row>
    <row r="6" ht="63.95" customHeight="1" spans="1:13">
      <c r="A6" s="7">
        <v>1</v>
      </c>
      <c r="B6" s="7" t="s">
        <v>1035</v>
      </c>
      <c r="C6" s="7" t="s">
        <v>1036</v>
      </c>
      <c r="D6" s="7" t="s">
        <v>1000</v>
      </c>
      <c r="E6" s="7" t="s">
        <v>1037</v>
      </c>
      <c r="F6" s="7">
        <v>630</v>
      </c>
      <c r="G6" s="7" t="s">
        <v>651</v>
      </c>
      <c r="H6" s="7">
        <v>630</v>
      </c>
      <c r="I6" s="7" t="s">
        <v>1038</v>
      </c>
      <c r="J6" s="8">
        <v>43101</v>
      </c>
      <c r="K6" s="8">
        <v>43435</v>
      </c>
      <c r="L6" s="7" t="s">
        <v>24</v>
      </c>
      <c r="M6" s="7" t="s">
        <v>24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A2" sqref="A2:IV2"/>
    </sheetView>
  </sheetViews>
  <sheetFormatPr defaultColWidth="9" defaultRowHeight="13.5"/>
  <cols>
    <col min="1" max="1" width="7" style="2" customWidth="1"/>
    <col min="2" max="2" width="9" style="2"/>
    <col min="3" max="3" width="10.5" style="2" customWidth="1"/>
    <col min="4" max="4" width="27.25" style="2" customWidth="1"/>
    <col min="5" max="9" width="9" style="2"/>
    <col min="10" max="10" width="11.375" style="2" customWidth="1"/>
    <col min="11" max="11" width="10.75" style="2" customWidth="1"/>
    <col min="12" max="16384" width="9" style="2"/>
  </cols>
  <sheetData>
    <row r="1" ht="36.75" customHeight="1" spans="1:13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66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72" customHeight="1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63.95" customHeight="1" spans="1:13">
      <c r="A5" s="109" t="s">
        <v>18</v>
      </c>
      <c r="B5" s="109"/>
      <c r="C5" s="109"/>
      <c r="D5" s="109" t="s">
        <v>111</v>
      </c>
      <c r="E5" s="109"/>
      <c r="F5" s="109">
        <v>3629</v>
      </c>
      <c r="G5" s="46" t="s">
        <v>68</v>
      </c>
      <c r="H5" s="109">
        <v>3629</v>
      </c>
      <c r="I5" s="110" t="s">
        <v>112</v>
      </c>
      <c r="J5" s="111"/>
      <c r="K5" s="111"/>
      <c r="L5" s="112"/>
      <c r="M5" s="112"/>
    </row>
    <row r="6" ht="93.95" customHeight="1" spans="1:13">
      <c r="A6" s="110">
        <v>1</v>
      </c>
      <c r="B6" s="109" t="s">
        <v>113</v>
      </c>
      <c r="C6" s="110" t="s">
        <v>114</v>
      </c>
      <c r="D6" s="109" t="s">
        <v>115</v>
      </c>
      <c r="E6" s="110" t="s">
        <v>116</v>
      </c>
      <c r="F6" s="110">
        <v>458</v>
      </c>
      <c r="G6" s="46" t="s">
        <v>68</v>
      </c>
      <c r="H6" s="110">
        <v>458</v>
      </c>
      <c r="I6" s="110" t="s">
        <v>117</v>
      </c>
      <c r="J6" s="113">
        <v>42795</v>
      </c>
      <c r="K6" s="113">
        <v>43435</v>
      </c>
      <c r="L6" s="110" t="s">
        <v>24</v>
      </c>
      <c r="M6" s="110" t="s">
        <v>24</v>
      </c>
    </row>
    <row r="7" ht="57" customHeight="1" spans="1:13">
      <c r="A7" s="110">
        <v>2</v>
      </c>
      <c r="B7" s="109" t="s">
        <v>118</v>
      </c>
      <c r="C7" s="110" t="s">
        <v>119</v>
      </c>
      <c r="D7" s="109" t="s">
        <v>120</v>
      </c>
      <c r="E7" s="110" t="s">
        <v>116</v>
      </c>
      <c r="F7" s="110">
        <v>153</v>
      </c>
      <c r="G7" s="46" t="s">
        <v>68</v>
      </c>
      <c r="H7" s="110">
        <v>153</v>
      </c>
      <c r="I7" s="110" t="s">
        <v>121</v>
      </c>
      <c r="J7" s="113">
        <v>42795</v>
      </c>
      <c r="K7" s="113">
        <v>43435</v>
      </c>
      <c r="L7" s="110" t="s">
        <v>24</v>
      </c>
      <c r="M7" s="110" t="s">
        <v>24</v>
      </c>
    </row>
    <row r="8" ht="84" customHeight="1" spans="1:13">
      <c r="A8" s="110">
        <v>3</v>
      </c>
      <c r="B8" s="109" t="s">
        <v>122</v>
      </c>
      <c r="C8" s="110" t="s">
        <v>123</v>
      </c>
      <c r="D8" s="109" t="s">
        <v>124</v>
      </c>
      <c r="E8" s="110" t="s">
        <v>116</v>
      </c>
      <c r="F8" s="110">
        <v>341</v>
      </c>
      <c r="G8" s="46" t="s">
        <v>68</v>
      </c>
      <c r="H8" s="110">
        <v>341</v>
      </c>
      <c r="I8" s="110" t="s">
        <v>125</v>
      </c>
      <c r="J8" s="113">
        <v>42795</v>
      </c>
      <c r="K8" s="113">
        <v>43435</v>
      </c>
      <c r="L8" s="110" t="s">
        <v>24</v>
      </c>
      <c r="M8" s="110" t="s">
        <v>24</v>
      </c>
    </row>
    <row r="9" ht="48" customHeight="1" spans="1:13">
      <c r="A9" s="110">
        <v>4</v>
      </c>
      <c r="B9" s="109" t="s">
        <v>126</v>
      </c>
      <c r="C9" s="110" t="s">
        <v>127</v>
      </c>
      <c r="D9" s="109" t="s">
        <v>128</v>
      </c>
      <c r="E9" s="110" t="s">
        <v>116</v>
      </c>
      <c r="F9" s="110">
        <v>113</v>
      </c>
      <c r="G9" s="46" t="s">
        <v>68</v>
      </c>
      <c r="H9" s="110">
        <v>113</v>
      </c>
      <c r="I9" s="110" t="s">
        <v>129</v>
      </c>
      <c r="J9" s="113">
        <v>42795</v>
      </c>
      <c r="K9" s="113">
        <v>43435</v>
      </c>
      <c r="L9" s="110" t="s">
        <v>24</v>
      </c>
      <c r="M9" s="110" t="s">
        <v>24</v>
      </c>
    </row>
    <row r="10" ht="63.95" customHeight="1" spans="1:13">
      <c r="A10" s="110">
        <v>5</v>
      </c>
      <c r="B10" s="109" t="s">
        <v>130</v>
      </c>
      <c r="C10" s="110" t="s">
        <v>131</v>
      </c>
      <c r="D10" s="109" t="s">
        <v>132</v>
      </c>
      <c r="E10" s="110" t="s">
        <v>116</v>
      </c>
      <c r="F10" s="110">
        <v>464</v>
      </c>
      <c r="G10" s="46" t="s">
        <v>68</v>
      </c>
      <c r="H10" s="110">
        <v>464</v>
      </c>
      <c r="I10" s="110" t="s">
        <v>133</v>
      </c>
      <c r="J10" s="113">
        <v>42795</v>
      </c>
      <c r="K10" s="113">
        <v>43435</v>
      </c>
      <c r="L10" s="110" t="s">
        <v>24</v>
      </c>
      <c r="M10" s="110" t="s">
        <v>24</v>
      </c>
    </row>
    <row r="11" ht="84.95" customHeight="1" spans="1:13">
      <c r="A11" s="110">
        <v>6</v>
      </c>
      <c r="B11" s="109" t="s">
        <v>134</v>
      </c>
      <c r="C11" s="110" t="s">
        <v>135</v>
      </c>
      <c r="D11" s="109" t="s">
        <v>136</v>
      </c>
      <c r="E11" s="110" t="s">
        <v>116</v>
      </c>
      <c r="F11" s="110">
        <v>571</v>
      </c>
      <c r="G11" s="46" t="s">
        <v>68</v>
      </c>
      <c r="H11" s="110">
        <v>571</v>
      </c>
      <c r="I11" s="110" t="s">
        <v>137</v>
      </c>
      <c r="J11" s="113">
        <v>42795</v>
      </c>
      <c r="K11" s="113">
        <v>43435</v>
      </c>
      <c r="L11" s="110" t="s">
        <v>24</v>
      </c>
      <c r="M11" s="110" t="s">
        <v>24</v>
      </c>
    </row>
    <row r="12" ht="117.95" customHeight="1" spans="1:13">
      <c r="A12" s="110">
        <v>7</v>
      </c>
      <c r="B12" s="109" t="s">
        <v>138</v>
      </c>
      <c r="C12" s="110" t="s">
        <v>139</v>
      </c>
      <c r="D12" s="109" t="s">
        <v>140</v>
      </c>
      <c r="E12" s="110" t="s">
        <v>116</v>
      </c>
      <c r="F12" s="110">
        <v>258</v>
      </c>
      <c r="G12" s="46" t="s">
        <v>68</v>
      </c>
      <c r="H12" s="110">
        <v>258</v>
      </c>
      <c r="I12" s="110" t="s">
        <v>141</v>
      </c>
      <c r="J12" s="113">
        <v>42795</v>
      </c>
      <c r="K12" s="113">
        <v>43435</v>
      </c>
      <c r="L12" s="110" t="s">
        <v>24</v>
      </c>
      <c r="M12" s="110" t="s">
        <v>24</v>
      </c>
    </row>
    <row r="13" ht="83.1" customHeight="1" spans="1:13">
      <c r="A13" s="110">
        <v>8</v>
      </c>
      <c r="B13" s="109" t="s">
        <v>142</v>
      </c>
      <c r="C13" s="110" t="s">
        <v>143</v>
      </c>
      <c r="D13" s="109" t="s">
        <v>144</v>
      </c>
      <c r="E13" s="110" t="s">
        <v>116</v>
      </c>
      <c r="F13" s="110">
        <v>209</v>
      </c>
      <c r="G13" s="46" t="s">
        <v>68</v>
      </c>
      <c r="H13" s="110">
        <v>209</v>
      </c>
      <c r="I13" s="110" t="s">
        <v>145</v>
      </c>
      <c r="J13" s="113">
        <v>42795</v>
      </c>
      <c r="K13" s="113">
        <v>43435</v>
      </c>
      <c r="L13" s="110" t="s">
        <v>24</v>
      </c>
      <c r="M13" s="110" t="s">
        <v>24</v>
      </c>
    </row>
    <row r="14" ht="81" customHeight="1" spans="1:13">
      <c r="A14" s="110">
        <v>9</v>
      </c>
      <c r="B14" s="109" t="s">
        <v>146</v>
      </c>
      <c r="C14" s="110" t="s">
        <v>147</v>
      </c>
      <c r="D14" s="109" t="s">
        <v>148</v>
      </c>
      <c r="E14" s="110" t="s">
        <v>116</v>
      </c>
      <c r="F14" s="110">
        <v>343</v>
      </c>
      <c r="G14" s="46" t="s">
        <v>68</v>
      </c>
      <c r="H14" s="110">
        <v>343</v>
      </c>
      <c r="I14" s="110" t="s">
        <v>149</v>
      </c>
      <c r="J14" s="113">
        <v>42795</v>
      </c>
      <c r="K14" s="113">
        <v>43435</v>
      </c>
      <c r="L14" s="110" t="s">
        <v>24</v>
      </c>
      <c r="M14" s="110" t="s">
        <v>24</v>
      </c>
    </row>
    <row r="15" ht="90.95" customHeight="1" spans="1:13">
      <c r="A15" s="110">
        <v>10</v>
      </c>
      <c r="B15" s="109" t="s">
        <v>150</v>
      </c>
      <c r="C15" s="110" t="s">
        <v>151</v>
      </c>
      <c r="D15" s="109" t="s">
        <v>152</v>
      </c>
      <c r="E15" s="110" t="s">
        <v>116</v>
      </c>
      <c r="F15" s="110">
        <v>415</v>
      </c>
      <c r="G15" s="46" t="s">
        <v>68</v>
      </c>
      <c r="H15" s="110">
        <v>415</v>
      </c>
      <c r="I15" s="110" t="s">
        <v>153</v>
      </c>
      <c r="J15" s="113">
        <v>42795</v>
      </c>
      <c r="K15" s="113">
        <v>43435</v>
      </c>
      <c r="L15" s="110" t="s">
        <v>24</v>
      </c>
      <c r="M15" s="110" t="s">
        <v>24</v>
      </c>
    </row>
    <row r="16" ht="102" customHeight="1" spans="1:13">
      <c r="A16" s="110">
        <v>11</v>
      </c>
      <c r="B16" s="110" t="s">
        <v>154</v>
      </c>
      <c r="C16" s="110" t="s">
        <v>155</v>
      </c>
      <c r="D16" s="109" t="s">
        <v>156</v>
      </c>
      <c r="E16" s="110" t="s">
        <v>116</v>
      </c>
      <c r="F16" s="110">
        <v>304</v>
      </c>
      <c r="G16" s="46" t="s">
        <v>68</v>
      </c>
      <c r="H16" s="110">
        <v>304</v>
      </c>
      <c r="I16" s="110" t="s">
        <v>157</v>
      </c>
      <c r="J16" s="113">
        <v>42795</v>
      </c>
      <c r="K16" s="113">
        <v>43435</v>
      </c>
      <c r="L16" s="110" t="s">
        <v>24</v>
      </c>
      <c r="M16" s="110" t="s">
        <v>24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4"/>
  <sheetViews>
    <sheetView workbookViewId="0">
      <selection activeCell="K14" sqref="K14"/>
    </sheetView>
  </sheetViews>
  <sheetFormatPr defaultColWidth="9" defaultRowHeight="13.5"/>
  <cols>
    <col min="1" max="1" width="6.375" style="2" customWidth="1"/>
    <col min="2" max="2" width="16.125" style="2" customWidth="1"/>
    <col min="3" max="3" width="10.25" style="2" customWidth="1"/>
    <col min="4" max="4" width="9.375" style="2" customWidth="1"/>
    <col min="5" max="5" width="11.875" style="2" customWidth="1"/>
    <col min="6" max="6" width="9.75" style="2" customWidth="1"/>
    <col min="7" max="7" width="11.5" style="2" customWidth="1"/>
    <col min="8" max="8" width="9.75" style="2" customWidth="1"/>
    <col min="9" max="9" width="16.5" style="2" customWidth="1"/>
    <col min="10" max="10" width="11.5" style="2" customWidth="1"/>
    <col min="11" max="11" width="11.75" style="2" customWidth="1"/>
    <col min="12" max="12" width="9" style="2"/>
    <col min="13" max="13" width="9.875" style="2" customWidth="1"/>
    <col min="14" max="16384" width="9" style="2"/>
  </cols>
  <sheetData>
    <row r="1" ht="36.75" customHeight="1" spans="1:13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158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s="82" customFormat="1" ht="63.95" customHeight="1" spans="1:13">
      <c r="A5" s="22" t="s">
        <v>18</v>
      </c>
      <c r="B5" s="23"/>
      <c r="C5" s="23"/>
      <c r="D5" s="23"/>
      <c r="E5" s="22" t="s">
        <v>159</v>
      </c>
      <c r="F5" s="23">
        <v>9191.808</v>
      </c>
      <c r="G5" s="22" t="s">
        <v>68</v>
      </c>
      <c r="H5" s="23">
        <v>9191.808</v>
      </c>
      <c r="I5" s="22" t="s">
        <v>160</v>
      </c>
      <c r="J5" s="23"/>
      <c r="K5" s="23"/>
      <c r="L5" s="23"/>
      <c r="M5" s="22"/>
    </row>
    <row r="6" s="82" customFormat="1" ht="35.25" customHeight="1" spans="1:13">
      <c r="A6" s="23">
        <v>1</v>
      </c>
      <c r="B6" s="32" t="s">
        <v>154</v>
      </c>
      <c r="C6" s="32" t="s">
        <v>161</v>
      </c>
      <c r="D6" s="22" t="s">
        <v>162</v>
      </c>
      <c r="E6" s="23" t="s">
        <v>163</v>
      </c>
      <c r="F6" s="22">
        <v>76.8</v>
      </c>
      <c r="G6" s="22" t="s">
        <v>68</v>
      </c>
      <c r="H6" s="22">
        <v>76.8</v>
      </c>
      <c r="I6" s="105" t="s">
        <v>164</v>
      </c>
      <c r="J6" s="24">
        <v>43191</v>
      </c>
      <c r="K6" s="24">
        <v>43435</v>
      </c>
      <c r="L6" s="22" t="s">
        <v>29</v>
      </c>
      <c r="M6" s="107" t="s">
        <v>162</v>
      </c>
    </row>
    <row r="7" s="82" customFormat="1" ht="35.25" customHeight="1" spans="1:13">
      <c r="A7" s="23">
        <v>2</v>
      </c>
      <c r="B7" s="32" t="s">
        <v>165</v>
      </c>
      <c r="C7" s="32" t="s">
        <v>166</v>
      </c>
      <c r="D7" s="22" t="s">
        <v>162</v>
      </c>
      <c r="E7" s="23" t="s">
        <v>163</v>
      </c>
      <c r="F7" s="22">
        <v>384</v>
      </c>
      <c r="G7" s="22" t="s">
        <v>68</v>
      </c>
      <c r="H7" s="22">
        <v>384</v>
      </c>
      <c r="I7" s="105" t="s">
        <v>167</v>
      </c>
      <c r="J7" s="24">
        <v>43191</v>
      </c>
      <c r="K7" s="24">
        <v>43435</v>
      </c>
      <c r="L7" s="22" t="s">
        <v>29</v>
      </c>
      <c r="M7" s="107" t="s">
        <v>162</v>
      </c>
    </row>
    <row r="8" s="82" customFormat="1" ht="35.25" customHeight="1" spans="1:13">
      <c r="A8" s="23">
        <v>3</v>
      </c>
      <c r="B8" s="106" t="s">
        <v>168</v>
      </c>
      <c r="C8" s="106" t="s">
        <v>169</v>
      </c>
      <c r="D8" s="22" t="s">
        <v>162</v>
      </c>
      <c r="E8" s="23" t="s">
        <v>163</v>
      </c>
      <c r="F8" s="22">
        <v>192</v>
      </c>
      <c r="G8" s="22" t="s">
        <v>68</v>
      </c>
      <c r="H8" s="22">
        <v>192</v>
      </c>
      <c r="I8" s="105" t="s">
        <v>170</v>
      </c>
      <c r="J8" s="24">
        <v>43191</v>
      </c>
      <c r="K8" s="24">
        <v>43435</v>
      </c>
      <c r="L8" s="22" t="s">
        <v>29</v>
      </c>
      <c r="M8" s="107" t="s">
        <v>162</v>
      </c>
    </row>
    <row r="9" s="82" customFormat="1" ht="35.25" customHeight="1" spans="1:13">
      <c r="A9" s="23">
        <v>4</v>
      </c>
      <c r="B9" s="106" t="s">
        <v>171</v>
      </c>
      <c r="C9" s="106" t="s">
        <v>172</v>
      </c>
      <c r="D9" s="22" t="s">
        <v>162</v>
      </c>
      <c r="E9" s="23" t="s">
        <v>163</v>
      </c>
      <c r="F9" s="22">
        <v>192</v>
      </c>
      <c r="G9" s="22" t="s">
        <v>68</v>
      </c>
      <c r="H9" s="22">
        <v>192</v>
      </c>
      <c r="I9" s="105" t="s">
        <v>170</v>
      </c>
      <c r="J9" s="24">
        <v>43191</v>
      </c>
      <c r="K9" s="24">
        <v>43435</v>
      </c>
      <c r="L9" s="22" t="s">
        <v>29</v>
      </c>
      <c r="M9" s="107" t="s">
        <v>162</v>
      </c>
    </row>
    <row r="10" s="82" customFormat="1" ht="35.25" customHeight="1" spans="1:13">
      <c r="A10" s="23">
        <v>5</v>
      </c>
      <c r="B10" s="106" t="s">
        <v>173</v>
      </c>
      <c r="C10" s="106" t="s">
        <v>174</v>
      </c>
      <c r="D10" s="107" t="s">
        <v>175</v>
      </c>
      <c r="E10" s="23" t="s">
        <v>163</v>
      </c>
      <c r="F10" s="22">
        <v>96</v>
      </c>
      <c r="G10" s="22" t="s">
        <v>68</v>
      </c>
      <c r="H10" s="22">
        <v>96</v>
      </c>
      <c r="I10" s="105" t="s">
        <v>176</v>
      </c>
      <c r="J10" s="24">
        <v>43191</v>
      </c>
      <c r="K10" s="24">
        <v>43435</v>
      </c>
      <c r="L10" s="22" t="s">
        <v>29</v>
      </c>
      <c r="M10" s="107" t="s">
        <v>175</v>
      </c>
    </row>
    <row r="11" s="82" customFormat="1" ht="35.25" customHeight="1" spans="1:13">
      <c r="A11" s="23">
        <v>6</v>
      </c>
      <c r="B11" s="106" t="s">
        <v>177</v>
      </c>
      <c r="C11" s="106" t="s">
        <v>178</v>
      </c>
      <c r="D11" s="107" t="s">
        <v>179</v>
      </c>
      <c r="E11" s="23" t="s">
        <v>163</v>
      </c>
      <c r="F11" s="22">
        <v>576</v>
      </c>
      <c r="G11" s="22" t="s">
        <v>68</v>
      </c>
      <c r="H11" s="22">
        <v>576</v>
      </c>
      <c r="I11" s="105" t="s">
        <v>180</v>
      </c>
      <c r="J11" s="24">
        <v>43191</v>
      </c>
      <c r="K11" s="24">
        <v>43435</v>
      </c>
      <c r="L11" s="22" t="s">
        <v>29</v>
      </c>
      <c r="M11" s="107" t="s">
        <v>179</v>
      </c>
    </row>
    <row r="12" s="82" customFormat="1" ht="35.25" customHeight="1" spans="1:13">
      <c r="A12" s="23">
        <v>7</v>
      </c>
      <c r="B12" s="106" t="s">
        <v>181</v>
      </c>
      <c r="C12" s="106" t="s">
        <v>182</v>
      </c>
      <c r="D12" s="22" t="s">
        <v>183</v>
      </c>
      <c r="E12" s="23" t="s">
        <v>163</v>
      </c>
      <c r="F12" s="22">
        <v>384</v>
      </c>
      <c r="G12" s="22" t="s">
        <v>68</v>
      </c>
      <c r="H12" s="22">
        <v>384</v>
      </c>
      <c r="I12" s="105" t="s">
        <v>167</v>
      </c>
      <c r="J12" s="24">
        <v>43191</v>
      </c>
      <c r="K12" s="24">
        <v>43435</v>
      </c>
      <c r="L12" s="22" t="s">
        <v>29</v>
      </c>
      <c r="M12" s="22" t="s">
        <v>183</v>
      </c>
    </row>
    <row r="13" s="82" customFormat="1" ht="35.25" customHeight="1" spans="1:13">
      <c r="A13" s="23">
        <v>8</v>
      </c>
      <c r="B13" s="106" t="s">
        <v>118</v>
      </c>
      <c r="C13" s="106" t="s">
        <v>184</v>
      </c>
      <c r="D13" s="107" t="s">
        <v>185</v>
      </c>
      <c r="E13" s="23" t="s">
        <v>163</v>
      </c>
      <c r="F13" s="22">
        <v>192</v>
      </c>
      <c r="G13" s="22" t="s">
        <v>68</v>
      </c>
      <c r="H13" s="22">
        <v>192</v>
      </c>
      <c r="I13" s="105" t="s">
        <v>170</v>
      </c>
      <c r="J13" s="24">
        <v>43191</v>
      </c>
      <c r="K13" s="24">
        <v>43435</v>
      </c>
      <c r="L13" s="22" t="s">
        <v>29</v>
      </c>
      <c r="M13" s="107" t="s">
        <v>185</v>
      </c>
    </row>
    <row r="14" s="82" customFormat="1" ht="35.25" customHeight="1" spans="1:13">
      <c r="A14" s="23">
        <v>9</v>
      </c>
      <c r="B14" s="106" t="s">
        <v>186</v>
      </c>
      <c r="C14" s="106" t="s">
        <v>187</v>
      </c>
      <c r="D14" s="22" t="s">
        <v>185</v>
      </c>
      <c r="E14" s="23" t="s">
        <v>163</v>
      </c>
      <c r="F14" s="22">
        <v>192</v>
      </c>
      <c r="G14" s="22" t="s">
        <v>68</v>
      </c>
      <c r="H14" s="22">
        <v>192</v>
      </c>
      <c r="I14" s="105" t="s">
        <v>170</v>
      </c>
      <c r="J14" s="24">
        <v>43191</v>
      </c>
      <c r="K14" s="24">
        <v>43435</v>
      </c>
      <c r="L14" s="22" t="s">
        <v>29</v>
      </c>
      <c r="M14" s="107" t="s">
        <v>185</v>
      </c>
    </row>
    <row r="15" s="82" customFormat="1" ht="35.25" customHeight="1" spans="1:13">
      <c r="A15" s="23">
        <v>10</v>
      </c>
      <c r="B15" s="106" t="s">
        <v>188</v>
      </c>
      <c r="C15" s="106" t="s">
        <v>189</v>
      </c>
      <c r="D15" s="107" t="s">
        <v>185</v>
      </c>
      <c r="E15" s="23" t="s">
        <v>163</v>
      </c>
      <c r="F15" s="22">
        <v>192</v>
      </c>
      <c r="G15" s="22" t="s">
        <v>68</v>
      </c>
      <c r="H15" s="22">
        <v>192</v>
      </c>
      <c r="I15" s="105" t="s">
        <v>170</v>
      </c>
      <c r="J15" s="24">
        <v>43191</v>
      </c>
      <c r="K15" s="24">
        <v>43435</v>
      </c>
      <c r="L15" s="22" t="s">
        <v>29</v>
      </c>
      <c r="M15" s="107" t="s">
        <v>185</v>
      </c>
    </row>
    <row r="16" s="82" customFormat="1" ht="35.25" customHeight="1" spans="1:13">
      <c r="A16" s="23">
        <v>11</v>
      </c>
      <c r="B16" s="106" t="s">
        <v>126</v>
      </c>
      <c r="C16" s="106" t="s">
        <v>190</v>
      </c>
      <c r="D16" s="22" t="s">
        <v>191</v>
      </c>
      <c r="E16" s="23" t="s">
        <v>163</v>
      </c>
      <c r="F16" s="22">
        <v>384</v>
      </c>
      <c r="G16" s="22" t="s">
        <v>68</v>
      </c>
      <c r="H16" s="22">
        <v>384</v>
      </c>
      <c r="I16" s="105" t="s">
        <v>167</v>
      </c>
      <c r="J16" s="24">
        <v>43191</v>
      </c>
      <c r="K16" s="24">
        <v>43435</v>
      </c>
      <c r="L16" s="22" t="s">
        <v>29</v>
      </c>
      <c r="M16" s="107" t="s">
        <v>191</v>
      </c>
    </row>
    <row r="17" s="82" customFormat="1" ht="39.95" customHeight="1" spans="1:13">
      <c r="A17" s="23">
        <v>12</v>
      </c>
      <c r="B17" s="106" t="s">
        <v>138</v>
      </c>
      <c r="C17" s="106" t="s">
        <v>192</v>
      </c>
      <c r="D17" s="107" t="s">
        <v>193</v>
      </c>
      <c r="E17" s="23" t="s">
        <v>163</v>
      </c>
      <c r="F17" s="22">
        <v>768</v>
      </c>
      <c r="G17" s="22" t="s">
        <v>68</v>
      </c>
      <c r="H17" s="22">
        <v>768</v>
      </c>
      <c r="I17" s="105" t="s">
        <v>194</v>
      </c>
      <c r="J17" s="24">
        <v>43191</v>
      </c>
      <c r="K17" s="24">
        <v>43435</v>
      </c>
      <c r="L17" s="22" t="s">
        <v>29</v>
      </c>
      <c r="M17" s="107" t="s">
        <v>195</v>
      </c>
    </row>
    <row r="18" s="82" customFormat="1" ht="35.25" customHeight="1" spans="1:13">
      <c r="A18" s="23">
        <v>13</v>
      </c>
      <c r="B18" s="106" t="s">
        <v>196</v>
      </c>
      <c r="C18" s="106" t="s">
        <v>161</v>
      </c>
      <c r="D18" s="107" t="s">
        <v>197</v>
      </c>
      <c r="E18" s="23" t="s">
        <v>163</v>
      </c>
      <c r="F18" s="22">
        <v>960</v>
      </c>
      <c r="G18" s="22" t="s">
        <v>68</v>
      </c>
      <c r="H18" s="22">
        <v>960</v>
      </c>
      <c r="I18" s="105" t="s">
        <v>198</v>
      </c>
      <c r="J18" s="24">
        <v>43191</v>
      </c>
      <c r="K18" s="24">
        <v>43435</v>
      </c>
      <c r="L18" s="22" t="s">
        <v>29</v>
      </c>
      <c r="M18" s="107" t="s">
        <v>199</v>
      </c>
    </row>
    <row r="19" s="82" customFormat="1" ht="35.25" customHeight="1" spans="1:13">
      <c r="A19" s="23">
        <v>14</v>
      </c>
      <c r="B19" s="32" t="s">
        <v>134</v>
      </c>
      <c r="C19" s="32" t="s">
        <v>200</v>
      </c>
      <c r="D19" s="107" t="s">
        <v>201</v>
      </c>
      <c r="E19" s="23" t="s">
        <v>163</v>
      </c>
      <c r="F19" s="22">
        <v>124.8</v>
      </c>
      <c r="G19" s="22" t="s">
        <v>68</v>
      </c>
      <c r="H19" s="22">
        <v>124.8</v>
      </c>
      <c r="I19" s="105" t="s">
        <v>202</v>
      </c>
      <c r="J19" s="24">
        <v>43191</v>
      </c>
      <c r="K19" s="24">
        <v>43435</v>
      </c>
      <c r="L19" s="22" t="s">
        <v>29</v>
      </c>
      <c r="M19" s="107" t="s">
        <v>201</v>
      </c>
    </row>
    <row r="20" s="82" customFormat="1" ht="35.25" customHeight="1" spans="1:13">
      <c r="A20" s="23">
        <v>15</v>
      </c>
      <c r="B20" s="32" t="s">
        <v>203</v>
      </c>
      <c r="C20" s="32" t="s">
        <v>204</v>
      </c>
      <c r="D20" s="107" t="s">
        <v>201</v>
      </c>
      <c r="E20" s="23" t="s">
        <v>163</v>
      </c>
      <c r="F20" s="22">
        <v>422.4</v>
      </c>
      <c r="G20" s="22" t="s">
        <v>68</v>
      </c>
      <c r="H20" s="22">
        <v>422.4</v>
      </c>
      <c r="I20" s="105" t="s">
        <v>205</v>
      </c>
      <c r="J20" s="24">
        <v>43191</v>
      </c>
      <c r="K20" s="24">
        <v>43435</v>
      </c>
      <c r="L20" s="22" t="s">
        <v>29</v>
      </c>
      <c r="M20" s="107" t="s">
        <v>201</v>
      </c>
    </row>
    <row r="21" s="82" customFormat="1" ht="35.25" customHeight="1" spans="1:13">
      <c r="A21" s="23">
        <v>16</v>
      </c>
      <c r="B21" s="32" t="s">
        <v>206</v>
      </c>
      <c r="C21" s="32" t="s">
        <v>207</v>
      </c>
      <c r="D21" s="107" t="s">
        <v>208</v>
      </c>
      <c r="E21" s="23" t="s">
        <v>163</v>
      </c>
      <c r="F21" s="22">
        <v>268.8</v>
      </c>
      <c r="G21" s="22" t="s">
        <v>68</v>
      </c>
      <c r="H21" s="22">
        <v>268.8</v>
      </c>
      <c r="I21" s="105" t="s">
        <v>209</v>
      </c>
      <c r="J21" s="24">
        <v>43191</v>
      </c>
      <c r="K21" s="24">
        <v>43435</v>
      </c>
      <c r="L21" s="22" t="s">
        <v>29</v>
      </c>
      <c r="M21" s="107" t="s">
        <v>210</v>
      </c>
    </row>
    <row r="22" s="82" customFormat="1" ht="35.25" customHeight="1" spans="1:13">
      <c r="A22" s="23">
        <v>17</v>
      </c>
      <c r="B22" s="32" t="s">
        <v>211</v>
      </c>
      <c r="C22" s="32" t="s">
        <v>212</v>
      </c>
      <c r="D22" s="107" t="s">
        <v>213</v>
      </c>
      <c r="E22" s="23" t="s">
        <v>163</v>
      </c>
      <c r="F22" s="22">
        <v>1536</v>
      </c>
      <c r="G22" s="22" t="s">
        <v>68</v>
      </c>
      <c r="H22" s="22">
        <v>1536</v>
      </c>
      <c r="I22" s="105" t="s">
        <v>214</v>
      </c>
      <c r="J22" s="24">
        <v>43191</v>
      </c>
      <c r="K22" s="24">
        <v>43435</v>
      </c>
      <c r="L22" s="22" t="s">
        <v>29</v>
      </c>
      <c r="M22" s="107" t="s">
        <v>215</v>
      </c>
    </row>
    <row r="23" s="82" customFormat="1" ht="35.25" customHeight="1" spans="1:13">
      <c r="A23" s="23">
        <v>18</v>
      </c>
      <c r="B23" s="32" t="s">
        <v>216</v>
      </c>
      <c r="C23" s="32" t="s">
        <v>217</v>
      </c>
      <c r="D23" s="22" t="s">
        <v>218</v>
      </c>
      <c r="E23" s="23" t="s">
        <v>163</v>
      </c>
      <c r="F23" s="22">
        <v>192</v>
      </c>
      <c r="G23" s="22" t="s">
        <v>68</v>
      </c>
      <c r="H23" s="22">
        <v>192</v>
      </c>
      <c r="I23" s="105" t="s">
        <v>170</v>
      </c>
      <c r="J23" s="24">
        <v>43191</v>
      </c>
      <c r="K23" s="24">
        <v>43435</v>
      </c>
      <c r="L23" s="22" t="s">
        <v>29</v>
      </c>
      <c r="M23" s="107" t="s">
        <v>218</v>
      </c>
    </row>
    <row r="24" s="82" customFormat="1" ht="35.25" customHeight="1" spans="1:13">
      <c r="A24" s="23">
        <v>19</v>
      </c>
      <c r="B24" s="32" t="s">
        <v>219</v>
      </c>
      <c r="C24" s="32" t="s">
        <v>220</v>
      </c>
      <c r="D24" s="22" t="s">
        <v>221</v>
      </c>
      <c r="E24" s="23" t="s">
        <v>163</v>
      </c>
      <c r="F24" s="22">
        <v>192</v>
      </c>
      <c r="G24" s="22" t="s">
        <v>68</v>
      </c>
      <c r="H24" s="22">
        <v>192</v>
      </c>
      <c r="I24" s="105" t="s">
        <v>170</v>
      </c>
      <c r="J24" s="24">
        <v>43191</v>
      </c>
      <c r="K24" s="24">
        <v>43435</v>
      </c>
      <c r="L24" s="22" t="s">
        <v>29</v>
      </c>
      <c r="M24" s="107" t="s">
        <v>221</v>
      </c>
    </row>
    <row r="25" s="82" customFormat="1" ht="35.25" customHeight="1" spans="1:13">
      <c r="A25" s="23">
        <v>20</v>
      </c>
      <c r="B25" s="108" t="s">
        <v>113</v>
      </c>
      <c r="C25" s="106" t="s">
        <v>222</v>
      </c>
      <c r="D25" s="22" t="s">
        <v>175</v>
      </c>
      <c r="E25" s="23" t="s">
        <v>163</v>
      </c>
      <c r="F25" s="22">
        <v>192</v>
      </c>
      <c r="G25" s="22" t="s">
        <v>68</v>
      </c>
      <c r="H25" s="22">
        <v>192</v>
      </c>
      <c r="I25" s="105" t="s">
        <v>170</v>
      </c>
      <c r="J25" s="24">
        <v>43191</v>
      </c>
      <c r="K25" s="24">
        <v>43435</v>
      </c>
      <c r="L25" s="22" t="s">
        <v>29</v>
      </c>
      <c r="M25" s="107" t="s">
        <v>223</v>
      </c>
    </row>
    <row r="26" s="82" customFormat="1" ht="35.25" customHeight="1" spans="1:13">
      <c r="A26" s="23">
        <v>21</v>
      </c>
      <c r="B26" s="106" t="s">
        <v>150</v>
      </c>
      <c r="C26" s="106" t="s">
        <v>224</v>
      </c>
      <c r="D26" s="22" t="s">
        <v>221</v>
      </c>
      <c r="E26" s="23" t="s">
        <v>163</v>
      </c>
      <c r="F26" s="22">
        <v>384</v>
      </c>
      <c r="G26" s="22" t="s">
        <v>68</v>
      </c>
      <c r="H26" s="22">
        <v>384</v>
      </c>
      <c r="I26" s="105" t="s">
        <v>167</v>
      </c>
      <c r="J26" s="24">
        <v>43191</v>
      </c>
      <c r="K26" s="24">
        <v>43435</v>
      </c>
      <c r="L26" s="22" t="s">
        <v>29</v>
      </c>
      <c r="M26" s="107" t="s">
        <v>191</v>
      </c>
    </row>
    <row r="27" s="82" customFormat="1" ht="28.5" customHeight="1" spans="1:13">
      <c r="A27" s="23">
        <v>22</v>
      </c>
      <c r="B27" s="22" t="s">
        <v>122</v>
      </c>
      <c r="C27" s="22" t="s">
        <v>225</v>
      </c>
      <c r="D27" s="22" t="s">
        <v>226</v>
      </c>
      <c r="E27" s="23" t="s">
        <v>163</v>
      </c>
      <c r="F27" s="22">
        <v>384</v>
      </c>
      <c r="G27" s="22" t="s">
        <v>68</v>
      </c>
      <c r="H27" s="22">
        <v>384</v>
      </c>
      <c r="I27" s="105" t="s">
        <v>167</v>
      </c>
      <c r="J27" s="24">
        <v>43191</v>
      </c>
      <c r="K27" s="24">
        <v>43435</v>
      </c>
      <c r="L27" s="22" t="s">
        <v>29</v>
      </c>
      <c r="M27" s="22" t="s">
        <v>226</v>
      </c>
    </row>
    <row r="28" s="82" customFormat="1" ht="35.1" customHeight="1" spans="1:13">
      <c r="A28" s="23">
        <v>23</v>
      </c>
      <c r="B28" s="22" t="s">
        <v>146</v>
      </c>
      <c r="C28" s="22" t="s">
        <v>227</v>
      </c>
      <c r="D28" s="22" t="s">
        <v>228</v>
      </c>
      <c r="E28" s="23" t="s">
        <v>163</v>
      </c>
      <c r="F28" s="22">
        <v>134.4</v>
      </c>
      <c r="G28" s="22" t="s">
        <v>68</v>
      </c>
      <c r="H28" s="22">
        <v>134.4</v>
      </c>
      <c r="I28" s="105" t="s">
        <v>229</v>
      </c>
      <c r="J28" s="24">
        <v>43191</v>
      </c>
      <c r="K28" s="24">
        <v>43435</v>
      </c>
      <c r="L28" s="22" t="s">
        <v>29</v>
      </c>
      <c r="M28" s="22" t="s">
        <v>228</v>
      </c>
    </row>
    <row r="29" s="82" customFormat="1" ht="35.1" customHeight="1" spans="1:13">
      <c r="A29" s="23">
        <v>24</v>
      </c>
      <c r="B29" s="22" t="s">
        <v>230</v>
      </c>
      <c r="C29" s="22" t="s">
        <v>184</v>
      </c>
      <c r="D29" s="22" t="s">
        <v>201</v>
      </c>
      <c r="E29" s="23" t="s">
        <v>163</v>
      </c>
      <c r="F29" s="22">
        <v>76.8</v>
      </c>
      <c r="G29" s="22" t="s">
        <v>68</v>
      </c>
      <c r="H29" s="22">
        <v>76.8</v>
      </c>
      <c r="I29" s="105" t="s">
        <v>164</v>
      </c>
      <c r="J29" s="24">
        <v>43191</v>
      </c>
      <c r="K29" s="24">
        <v>43435</v>
      </c>
      <c r="L29" s="22" t="s">
        <v>29</v>
      </c>
      <c r="M29" s="22" t="s">
        <v>201</v>
      </c>
    </row>
    <row r="30" s="82" customFormat="1" ht="35.1" customHeight="1" spans="1:13">
      <c r="A30" s="23">
        <v>25</v>
      </c>
      <c r="B30" s="22" t="s">
        <v>231</v>
      </c>
      <c r="C30" s="22" t="s">
        <v>161</v>
      </c>
      <c r="D30" s="22" t="s">
        <v>191</v>
      </c>
      <c r="E30" s="23" t="s">
        <v>163</v>
      </c>
      <c r="F30" s="22">
        <v>192</v>
      </c>
      <c r="G30" s="22" t="s">
        <v>68</v>
      </c>
      <c r="H30" s="22">
        <v>192</v>
      </c>
      <c r="I30" s="105" t="s">
        <v>170</v>
      </c>
      <c r="J30" s="24">
        <v>43191</v>
      </c>
      <c r="K30" s="24">
        <v>43435</v>
      </c>
      <c r="L30" s="22" t="s">
        <v>29</v>
      </c>
      <c r="M30" s="107" t="s">
        <v>191</v>
      </c>
    </row>
    <row r="31" s="82" customFormat="1" ht="35.1" customHeight="1" spans="1:13">
      <c r="A31" s="23">
        <v>26</v>
      </c>
      <c r="B31" s="22" t="s">
        <v>232</v>
      </c>
      <c r="C31" s="22" t="s">
        <v>233</v>
      </c>
      <c r="D31" s="22" t="s">
        <v>223</v>
      </c>
      <c r="E31" s="23" t="s">
        <v>163</v>
      </c>
      <c r="F31" s="22">
        <v>192</v>
      </c>
      <c r="G31" s="22" t="s">
        <v>68</v>
      </c>
      <c r="H31" s="22">
        <v>192</v>
      </c>
      <c r="I31" s="105" t="s">
        <v>170</v>
      </c>
      <c r="J31" s="24">
        <v>43191</v>
      </c>
      <c r="K31" s="24">
        <v>43435</v>
      </c>
      <c r="L31" s="22" t="s">
        <v>29</v>
      </c>
      <c r="M31" s="22" t="s">
        <v>223</v>
      </c>
    </row>
    <row r="32" s="82" customFormat="1" ht="35.1" customHeight="1" spans="1:13">
      <c r="A32" s="23">
        <v>27</v>
      </c>
      <c r="B32" s="22" t="s">
        <v>234</v>
      </c>
      <c r="C32" s="22" t="s">
        <v>235</v>
      </c>
      <c r="D32" s="22" t="s">
        <v>218</v>
      </c>
      <c r="E32" s="23" t="s">
        <v>163</v>
      </c>
      <c r="F32" s="22">
        <v>57.6</v>
      </c>
      <c r="G32" s="22" t="s">
        <v>68</v>
      </c>
      <c r="H32" s="22">
        <v>57.6</v>
      </c>
      <c r="I32" s="105" t="s">
        <v>236</v>
      </c>
      <c r="J32" s="24">
        <v>43191</v>
      </c>
      <c r="K32" s="24">
        <v>43435</v>
      </c>
      <c r="L32" s="22" t="s">
        <v>29</v>
      </c>
      <c r="M32" s="22" t="s">
        <v>218</v>
      </c>
    </row>
    <row r="33" s="82" customFormat="1" ht="35.1" customHeight="1" spans="1:13">
      <c r="A33" s="23">
        <v>28</v>
      </c>
      <c r="B33" s="22" t="s">
        <v>237</v>
      </c>
      <c r="C33" s="22" t="s">
        <v>238</v>
      </c>
      <c r="D33" s="22" t="s">
        <v>239</v>
      </c>
      <c r="E33" s="23" t="s">
        <v>163</v>
      </c>
      <c r="F33" s="22">
        <v>111.36</v>
      </c>
      <c r="G33" s="22" t="s">
        <v>68</v>
      </c>
      <c r="H33" s="22">
        <v>111.36</v>
      </c>
      <c r="I33" s="105" t="s">
        <v>240</v>
      </c>
      <c r="J33" s="24">
        <v>43191</v>
      </c>
      <c r="K33" s="24">
        <v>43435</v>
      </c>
      <c r="L33" s="22" t="s">
        <v>29</v>
      </c>
      <c r="M33" s="22" t="s">
        <v>239</v>
      </c>
    </row>
    <row r="34" s="82" customFormat="1" ht="35.1" customHeight="1" spans="1:13">
      <c r="A34" s="23">
        <v>29</v>
      </c>
      <c r="B34" s="22" t="s">
        <v>241</v>
      </c>
      <c r="C34" s="22" t="s">
        <v>242</v>
      </c>
      <c r="D34" s="22" t="s">
        <v>191</v>
      </c>
      <c r="E34" s="23" t="s">
        <v>163</v>
      </c>
      <c r="F34" s="22">
        <v>142.848</v>
      </c>
      <c r="G34" s="22" t="s">
        <v>68</v>
      </c>
      <c r="H34" s="22">
        <v>142.848</v>
      </c>
      <c r="I34" s="105" t="s">
        <v>243</v>
      </c>
      <c r="J34" s="24">
        <v>43191</v>
      </c>
      <c r="K34" s="24">
        <v>43435</v>
      </c>
      <c r="L34" s="22" t="s">
        <v>29</v>
      </c>
      <c r="M34" s="22" t="s">
        <v>191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workbookViewId="0">
      <selection activeCell="A2" sqref="A2:IV2"/>
    </sheetView>
  </sheetViews>
  <sheetFormatPr defaultColWidth="9" defaultRowHeight="13.5"/>
  <cols>
    <col min="1" max="2" width="9" style="2"/>
    <col min="3" max="3" width="13.875" style="2" customWidth="1"/>
    <col min="4" max="6" width="9" style="2"/>
    <col min="7" max="7" width="12.75" style="2" customWidth="1"/>
    <col min="8" max="8" width="10" style="2" customWidth="1"/>
    <col min="9" max="9" width="15.5" style="2" customWidth="1"/>
    <col min="10" max="10" width="10.25" style="2" customWidth="1"/>
    <col min="11" max="11" width="11.375" style="2" customWidth="1"/>
    <col min="12" max="16384" width="9" style="2"/>
  </cols>
  <sheetData>
    <row r="1" ht="29.25" customHeight="1" spans="1:13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" customHeight="1" spans="1:1">
      <c r="A2" s="9" t="s">
        <v>1</v>
      </c>
    </row>
    <row r="3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158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s="82" customFormat="1" ht="32.25" customHeight="1" spans="1:13">
      <c r="A5" s="19" t="s">
        <v>245</v>
      </c>
      <c r="B5" s="20"/>
      <c r="C5" s="20"/>
      <c r="D5" s="20"/>
      <c r="E5" s="22" t="s">
        <v>246</v>
      </c>
      <c r="F5" s="22">
        <v>971.36</v>
      </c>
      <c r="G5" s="22"/>
      <c r="H5" s="22">
        <v>971.36</v>
      </c>
      <c r="I5" s="22" t="s">
        <v>247</v>
      </c>
      <c r="J5" s="19"/>
      <c r="K5" s="19"/>
      <c r="L5" s="19"/>
      <c r="M5" s="19"/>
    </row>
    <row r="6" s="82" customFormat="1" ht="51.75" customHeight="1" spans="1:14">
      <c r="A6" s="22">
        <v>1</v>
      </c>
      <c r="B6" s="22" t="s">
        <v>28</v>
      </c>
      <c r="C6" s="22" t="s">
        <v>248</v>
      </c>
      <c r="D6" s="102" t="s">
        <v>201</v>
      </c>
      <c r="E6" s="22" t="s">
        <v>249</v>
      </c>
      <c r="F6" s="22">
        <v>36</v>
      </c>
      <c r="G6" s="22" t="s">
        <v>68</v>
      </c>
      <c r="H6" s="22">
        <v>36</v>
      </c>
      <c r="I6" s="22" t="s">
        <v>250</v>
      </c>
      <c r="J6" s="48">
        <v>43191</v>
      </c>
      <c r="K6" s="48">
        <v>43435</v>
      </c>
      <c r="L6" s="103" t="s">
        <v>29</v>
      </c>
      <c r="M6" s="103" t="s">
        <v>201</v>
      </c>
      <c r="N6" s="104"/>
    </row>
    <row r="7" s="82" customFormat="1" ht="51.75" customHeight="1" spans="1:14">
      <c r="A7" s="22">
        <v>2</v>
      </c>
      <c r="B7" s="22" t="s">
        <v>28</v>
      </c>
      <c r="C7" s="22" t="s">
        <v>248</v>
      </c>
      <c r="D7" s="102" t="s">
        <v>221</v>
      </c>
      <c r="E7" s="22" t="s">
        <v>249</v>
      </c>
      <c r="F7" s="22">
        <v>35.28</v>
      </c>
      <c r="G7" s="22" t="s">
        <v>68</v>
      </c>
      <c r="H7" s="22">
        <v>35.28</v>
      </c>
      <c r="I7" s="105" t="s">
        <v>251</v>
      </c>
      <c r="J7" s="48">
        <v>43192</v>
      </c>
      <c r="K7" s="48">
        <v>43436</v>
      </c>
      <c r="L7" s="103" t="s">
        <v>29</v>
      </c>
      <c r="M7" s="103" t="s">
        <v>221</v>
      </c>
      <c r="N7" s="104"/>
    </row>
    <row r="8" s="82" customFormat="1" ht="51.75" customHeight="1" spans="1:14">
      <c r="A8" s="22">
        <v>3</v>
      </c>
      <c r="B8" s="22" t="s">
        <v>28</v>
      </c>
      <c r="C8" s="22" t="s">
        <v>252</v>
      </c>
      <c r="D8" s="102" t="s">
        <v>239</v>
      </c>
      <c r="E8" s="22" t="s">
        <v>249</v>
      </c>
      <c r="F8" s="22">
        <v>85.8</v>
      </c>
      <c r="G8" s="22" t="s">
        <v>68</v>
      </c>
      <c r="H8" s="22">
        <v>85.8</v>
      </c>
      <c r="I8" s="105" t="s">
        <v>253</v>
      </c>
      <c r="J8" s="48">
        <v>43193</v>
      </c>
      <c r="K8" s="48">
        <v>43437</v>
      </c>
      <c r="L8" s="103" t="s">
        <v>29</v>
      </c>
      <c r="M8" s="103" t="s">
        <v>239</v>
      </c>
      <c r="N8" s="104"/>
    </row>
    <row r="9" s="82" customFormat="1" ht="62.1" customHeight="1" spans="1:14">
      <c r="A9" s="22">
        <v>4</v>
      </c>
      <c r="B9" s="22" t="s">
        <v>28</v>
      </c>
      <c r="C9" s="22" t="s">
        <v>254</v>
      </c>
      <c r="D9" s="102" t="s">
        <v>223</v>
      </c>
      <c r="E9" s="22" t="s">
        <v>249</v>
      </c>
      <c r="F9" s="22">
        <v>68.04</v>
      </c>
      <c r="G9" s="22" t="s">
        <v>68</v>
      </c>
      <c r="H9" s="22">
        <v>68.04</v>
      </c>
      <c r="I9" s="105" t="s">
        <v>255</v>
      </c>
      <c r="J9" s="48">
        <v>43194</v>
      </c>
      <c r="K9" s="48">
        <v>43438</v>
      </c>
      <c r="L9" s="103" t="s">
        <v>29</v>
      </c>
      <c r="M9" s="103" t="s">
        <v>223</v>
      </c>
      <c r="N9" s="104"/>
    </row>
    <row r="10" s="82" customFormat="1" ht="51.75" customHeight="1" spans="1:14">
      <c r="A10" s="22">
        <v>5</v>
      </c>
      <c r="B10" s="22" t="s">
        <v>28</v>
      </c>
      <c r="C10" s="22" t="s">
        <v>256</v>
      </c>
      <c r="D10" s="102" t="s">
        <v>191</v>
      </c>
      <c r="E10" s="22" t="s">
        <v>249</v>
      </c>
      <c r="F10" s="22">
        <v>139.32</v>
      </c>
      <c r="G10" s="22" t="s">
        <v>68</v>
      </c>
      <c r="H10" s="22">
        <v>139.32</v>
      </c>
      <c r="I10" s="105" t="s">
        <v>257</v>
      </c>
      <c r="J10" s="48">
        <v>43195</v>
      </c>
      <c r="K10" s="48">
        <v>43439</v>
      </c>
      <c r="L10" s="103" t="s">
        <v>29</v>
      </c>
      <c r="M10" s="103" t="s">
        <v>191</v>
      </c>
      <c r="N10" s="104"/>
    </row>
    <row r="11" s="82" customFormat="1" ht="51.75" customHeight="1" spans="1:14">
      <c r="A11" s="22">
        <v>6</v>
      </c>
      <c r="B11" s="22" t="s">
        <v>28</v>
      </c>
      <c r="C11" s="22" t="s">
        <v>252</v>
      </c>
      <c r="D11" s="102" t="s">
        <v>258</v>
      </c>
      <c r="E11" s="22" t="s">
        <v>249</v>
      </c>
      <c r="F11" s="22">
        <v>28</v>
      </c>
      <c r="G11" s="22" t="s">
        <v>68</v>
      </c>
      <c r="H11" s="22">
        <v>28</v>
      </c>
      <c r="I11" s="105" t="s">
        <v>229</v>
      </c>
      <c r="J11" s="48">
        <v>43196</v>
      </c>
      <c r="K11" s="48">
        <v>43440</v>
      </c>
      <c r="L11" s="103" t="s">
        <v>29</v>
      </c>
      <c r="M11" s="103" t="s">
        <v>258</v>
      </c>
      <c r="N11" s="104"/>
    </row>
    <row r="12" s="82" customFormat="1" ht="51.75" customHeight="1" spans="1:14">
      <c r="A12" s="22">
        <v>7</v>
      </c>
      <c r="B12" s="22" t="s">
        <v>28</v>
      </c>
      <c r="C12" s="22" t="s">
        <v>252</v>
      </c>
      <c r="D12" s="102" t="s">
        <v>162</v>
      </c>
      <c r="E12" s="22" t="s">
        <v>249</v>
      </c>
      <c r="F12" s="22">
        <v>75.56</v>
      </c>
      <c r="G12" s="22" t="s">
        <v>68</v>
      </c>
      <c r="H12" s="22">
        <v>75.56</v>
      </c>
      <c r="I12" s="105" t="s">
        <v>259</v>
      </c>
      <c r="J12" s="48">
        <v>43197</v>
      </c>
      <c r="K12" s="48">
        <v>43441</v>
      </c>
      <c r="L12" s="103" t="s">
        <v>29</v>
      </c>
      <c r="M12" s="103" t="s">
        <v>162</v>
      </c>
      <c r="N12" s="104"/>
    </row>
    <row r="13" s="82" customFormat="1" ht="51.75" customHeight="1" spans="1:14">
      <c r="A13" s="22">
        <v>8</v>
      </c>
      <c r="B13" s="22" t="s">
        <v>28</v>
      </c>
      <c r="C13" s="22" t="s">
        <v>260</v>
      </c>
      <c r="D13" s="102" t="s">
        <v>261</v>
      </c>
      <c r="E13" s="22" t="s">
        <v>249</v>
      </c>
      <c r="F13" s="22">
        <v>38.28</v>
      </c>
      <c r="G13" s="22" t="s">
        <v>68</v>
      </c>
      <c r="H13" s="22">
        <v>38.28</v>
      </c>
      <c r="I13" s="105" t="s">
        <v>262</v>
      </c>
      <c r="J13" s="48">
        <v>43198</v>
      </c>
      <c r="K13" s="48">
        <v>43442</v>
      </c>
      <c r="L13" s="103" t="s">
        <v>29</v>
      </c>
      <c r="M13" s="103" t="s">
        <v>261</v>
      </c>
      <c r="N13" s="104"/>
    </row>
    <row r="14" s="82" customFormat="1" ht="51.75" customHeight="1" spans="1:14">
      <c r="A14" s="22">
        <v>9</v>
      </c>
      <c r="B14" s="22" t="s">
        <v>28</v>
      </c>
      <c r="C14" s="22" t="s">
        <v>263</v>
      </c>
      <c r="D14" s="102" t="s">
        <v>264</v>
      </c>
      <c r="E14" s="22" t="s">
        <v>249</v>
      </c>
      <c r="F14" s="22">
        <v>79.8</v>
      </c>
      <c r="G14" s="22" t="s">
        <v>68</v>
      </c>
      <c r="H14" s="22">
        <v>79.8</v>
      </c>
      <c r="I14" s="105" t="s">
        <v>265</v>
      </c>
      <c r="J14" s="48">
        <v>43199</v>
      </c>
      <c r="K14" s="48">
        <v>43443</v>
      </c>
      <c r="L14" s="103" t="s">
        <v>29</v>
      </c>
      <c r="M14" s="103" t="s">
        <v>264</v>
      </c>
      <c r="N14" s="104"/>
    </row>
    <row r="15" s="82" customFormat="1" ht="51.75" customHeight="1" spans="1:14">
      <c r="A15" s="22">
        <v>10</v>
      </c>
      <c r="B15" s="22" t="s">
        <v>28</v>
      </c>
      <c r="C15" s="22" t="s">
        <v>266</v>
      </c>
      <c r="D15" s="102" t="s">
        <v>228</v>
      </c>
      <c r="E15" s="22" t="s">
        <v>249</v>
      </c>
      <c r="F15" s="22">
        <v>30.12</v>
      </c>
      <c r="G15" s="22" t="s">
        <v>68</v>
      </c>
      <c r="H15" s="22">
        <v>30.12</v>
      </c>
      <c r="I15" s="105" t="s">
        <v>267</v>
      </c>
      <c r="J15" s="48">
        <v>43200</v>
      </c>
      <c r="K15" s="48">
        <v>43444</v>
      </c>
      <c r="L15" s="103" t="s">
        <v>29</v>
      </c>
      <c r="M15" s="103" t="s">
        <v>228</v>
      </c>
      <c r="N15" s="104"/>
    </row>
    <row r="16" s="82" customFormat="1" ht="51.75" customHeight="1" spans="1:14">
      <c r="A16" s="22">
        <v>11</v>
      </c>
      <c r="B16" s="22" t="s">
        <v>28</v>
      </c>
      <c r="C16" s="22" t="s">
        <v>268</v>
      </c>
      <c r="D16" s="102" t="s">
        <v>226</v>
      </c>
      <c r="E16" s="22" t="s">
        <v>249</v>
      </c>
      <c r="F16" s="22">
        <v>88.24</v>
      </c>
      <c r="G16" s="22" t="s">
        <v>68</v>
      </c>
      <c r="H16" s="22">
        <v>88.24</v>
      </c>
      <c r="I16" s="105" t="s">
        <v>269</v>
      </c>
      <c r="J16" s="48">
        <v>43201</v>
      </c>
      <c r="K16" s="48">
        <v>43445</v>
      </c>
      <c r="L16" s="103" t="s">
        <v>29</v>
      </c>
      <c r="M16" s="103" t="s">
        <v>226</v>
      </c>
      <c r="N16" s="104"/>
    </row>
    <row r="17" s="82" customFormat="1" ht="51.75" customHeight="1" spans="1:14">
      <c r="A17" s="22">
        <v>12</v>
      </c>
      <c r="B17" s="22" t="s">
        <v>28</v>
      </c>
      <c r="C17" s="22" t="s">
        <v>270</v>
      </c>
      <c r="D17" s="102" t="s">
        <v>175</v>
      </c>
      <c r="E17" s="22" t="s">
        <v>249</v>
      </c>
      <c r="F17" s="22">
        <v>66.68</v>
      </c>
      <c r="G17" s="22" t="s">
        <v>68</v>
      </c>
      <c r="H17" s="22">
        <v>66.68</v>
      </c>
      <c r="I17" s="105" t="s">
        <v>271</v>
      </c>
      <c r="J17" s="48">
        <v>43202</v>
      </c>
      <c r="K17" s="48">
        <v>43446</v>
      </c>
      <c r="L17" s="103" t="s">
        <v>29</v>
      </c>
      <c r="M17" s="103" t="s">
        <v>175</v>
      </c>
      <c r="N17" s="104"/>
    </row>
    <row r="18" s="82" customFormat="1" ht="51.75" customHeight="1" spans="1:14">
      <c r="A18" s="22">
        <v>13</v>
      </c>
      <c r="B18" s="22" t="s">
        <v>28</v>
      </c>
      <c r="C18" s="22" t="s">
        <v>272</v>
      </c>
      <c r="D18" s="102" t="s">
        <v>218</v>
      </c>
      <c r="E18" s="22" t="s">
        <v>249</v>
      </c>
      <c r="F18" s="22">
        <v>86.44</v>
      </c>
      <c r="G18" s="22" t="s">
        <v>68</v>
      </c>
      <c r="H18" s="22">
        <v>86.44</v>
      </c>
      <c r="I18" s="105" t="s">
        <v>273</v>
      </c>
      <c r="J18" s="48">
        <v>43203</v>
      </c>
      <c r="K18" s="48">
        <v>43447</v>
      </c>
      <c r="L18" s="103" t="s">
        <v>29</v>
      </c>
      <c r="M18" s="103" t="s">
        <v>218</v>
      </c>
      <c r="N18" s="104"/>
    </row>
    <row r="19" s="82" customFormat="1" ht="51.75" customHeight="1" spans="1:14">
      <c r="A19" s="22">
        <v>14</v>
      </c>
      <c r="B19" s="22" t="s">
        <v>28</v>
      </c>
      <c r="C19" s="22" t="s">
        <v>274</v>
      </c>
      <c r="D19" s="102" t="s">
        <v>275</v>
      </c>
      <c r="E19" s="22" t="s">
        <v>249</v>
      </c>
      <c r="F19" s="22">
        <v>41.04</v>
      </c>
      <c r="G19" s="22" t="s">
        <v>68</v>
      </c>
      <c r="H19" s="22">
        <v>41.04</v>
      </c>
      <c r="I19" s="105" t="s">
        <v>276</v>
      </c>
      <c r="J19" s="48">
        <v>43204</v>
      </c>
      <c r="K19" s="48">
        <v>43448</v>
      </c>
      <c r="L19" s="103" t="s">
        <v>29</v>
      </c>
      <c r="M19" s="103" t="s">
        <v>275</v>
      </c>
      <c r="N19" s="104"/>
    </row>
    <row r="20" s="82" customFormat="1" ht="51.75" customHeight="1" spans="1:14">
      <c r="A20" s="22">
        <v>15</v>
      </c>
      <c r="B20" s="22" t="s">
        <v>28</v>
      </c>
      <c r="C20" s="22" t="s">
        <v>277</v>
      </c>
      <c r="D20" s="102" t="s">
        <v>185</v>
      </c>
      <c r="E20" s="22" t="s">
        <v>249</v>
      </c>
      <c r="F20" s="22">
        <v>72.76</v>
      </c>
      <c r="G20" s="22" t="s">
        <v>68</v>
      </c>
      <c r="H20" s="22">
        <v>72.76</v>
      </c>
      <c r="I20" s="105" t="s">
        <v>278</v>
      </c>
      <c r="J20" s="48">
        <v>43205</v>
      </c>
      <c r="K20" s="48">
        <v>43449</v>
      </c>
      <c r="L20" s="103" t="s">
        <v>29</v>
      </c>
      <c r="M20" s="103" t="s">
        <v>185</v>
      </c>
      <c r="N20" s="104"/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"/>
  <sheetViews>
    <sheetView topLeftCell="A7" workbookViewId="0">
      <selection activeCell="J18" sqref="J18"/>
    </sheetView>
  </sheetViews>
  <sheetFormatPr defaultColWidth="9" defaultRowHeight="13.5"/>
  <cols>
    <col min="1" max="1" width="9.375" style="93" customWidth="1"/>
    <col min="2" max="2" width="16.875" style="93" customWidth="1"/>
    <col min="3" max="3" width="10.125" style="93" customWidth="1"/>
    <col min="4" max="4" width="17.125" style="93" customWidth="1"/>
    <col min="5" max="5" width="8.625" style="93" customWidth="1"/>
    <col min="6" max="6" width="11.375" style="93" customWidth="1"/>
    <col min="7" max="7" width="10.375" style="93" customWidth="1"/>
    <col min="8" max="8" width="7" style="93" customWidth="1"/>
    <col min="9" max="9" width="13.375" style="93" customWidth="1"/>
    <col min="10" max="10" width="9.625" style="93" customWidth="1"/>
    <col min="11" max="11" width="10.5" style="93" customWidth="1"/>
    <col min="12" max="15" width="9" style="93"/>
    <col min="16" max="16" width="12.75" style="93" customWidth="1"/>
    <col min="17" max="16384" width="9" style="93"/>
  </cols>
  <sheetData>
    <row r="1" ht="36.75" customHeight="1" spans="1:13">
      <c r="A1" s="94" t="s">
        <v>279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="92" customFormat="1" ht="21.75" customHeight="1" spans="1:1">
      <c r="A2" s="92" t="s">
        <v>1</v>
      </c>
    </row>
    <row r="3" ht="40.5" customHeight="1" spans="1:13">
      <c r="A3" s="6" t="s">
        <v>280</v>
      </c>
      <c r="B3" s="6" t="s">
        <v>281</v>
      </c>
      <c r="C3" s="6" t="s">
        <v>282</v>
      </c>
      <c r="D3" s="6" t="s">
        <v>283</v>
      </c>
      <c r="E3" s="6" t="s">
        <v>284</v>
      </c>
      <c r="F3" s="6" t="s">
        <v>285</v>
      </c>
      <c r="G3" s="6" t="s">
        <v>66</v>
      </c>
      <c r="H3" s="6"/>
      <c r="I3" s="6" t="s">
        <v>9</v>
      </c>
      <c r="J3" s="6" t="s">
        <v>10</v>
      </c>
      <c r="K3" s="6"/>
      <c r="L3" s="6" t="s">
        <v>286</v>
      </c>
      <c r="M3" s="6"/>
    </row>
    <row r="4" ht="63" customHeight="1" spans="1:13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 t="s">
        <v>14</v>
      </c>
      <c r="K4" s="6" t="s">
        <v>15</v>
      </c>
      <c r="L4" s="6" t="s">
        <v>16</v>
      </c>
      <c r="M4" s="6" t="s">
        <v>17</v>
      </c>
    </row>
    <row r="5" ht="24" customHeight="1" spans="1:13">
      <c r="A5" s="14" t="s">
        <v>18</v>
      </c>
      <c r="B5" s="14"/>
      <c r="C5" s="14"/>
      <c r="D5" s="14"/>
      <c r="E5" s="14"/>
      <c r="F5" s="14">
        <f>SUM(F6:F11)</f>
        <v>3478</v>
      </c>
      <c r="G5" s="46" t="s">
        <v>68</v>
      </c>
      <c r="H5" s="14">
        <f>SUM(H6:H11)</f>
        <v>3478</v>
      </c>
      <c r="I5" s="14"/>
      <c r="J5" s="14"/>
      <c r="K5" s="14"/>
      <c r="L5" s="14"/>
      <c r="M5" s="14"/>
    </row>
    <row r="6" ht="123" customHeight="1" spans="1:13">
      <c r="A6" s="95">
        <v>1</v>
      </c>
      <c r="B6" s="96" t="s">
        <v>287</v>
      </c>
      <c r="C6" s="91" t="s">
        <v>288</v>
      </c>
      <c r="D6" s="91" t="s">
        <v>289</v>
      </c>
      <c r="E6" s="46" t="s">
        <v>290</v>
      </c>
      <c r="F6" s="91">
        <v>550</v>
      </c>
      <c r="G6" s="46" t="s">
        <v>68</v>
      </c>
      <c r="H6" s="91">
        <v>550</v>
      </c>
      <c r="I6" s="46" t="s">
        <v>291</v>
      </c>
      <c r="J6" s="89" t="s">
        <v>292</v>
      </c>
      <c r="K6" s="89" t="s">
        <v>293</v>
      </c>
      <c r="L6" s="88" t="s">
        <v>294</v>
      </c>
      <c r="M6" s="91" t="s">
        <v>295</v>
      </c>
    </row>
    <row r="7" ht="144.95" customHeight="1" spans="1:13">
      <c r="A7" s="95">
        <v>3</v>
      </c>
      <c r="B7" s="96" t="s">
        <v>296</v>
      </c>
      <c r="C7" s="91" t="s">
        <v>297</v>
      </c>
      <c r="D7" s="91" t="s">
        <v>298</v>
      </c>
      <c r="E7" s="46" t="s">
        <v>299</v>
      </c>
      <c r="F7" s="91">
        <v>290</v>
      </c>
      <c r="G7" s="46" t="s">
        <v>68</v>
      </c>
      <c r="H7" s="91">
        <v>290</v>
      </c>
      <c r="I7" s="100" t="s">
        <v>300</v>
      </c>
      <c r="J7" s="89" t="s">
        <v>292</v>
      </c>
      <c r="K7" s="89" t="s">
        <v>293</v>
      </c>
      <c r="L7" s="88" t="s">
        <v>294</v>
      </c>
      <c r="M7" s="91" t="s">
        <v>301</v>
      </c>
    </row>
    <row r="8" ht="66.95" customHeight="1" spans="1:13">
      <c r="A8" s="95">
        <v>5</v>
      </c>
      <c r="B8" s="88" t="s">
        <v>302</v>
      </c>
      <c r="C8" s="88" t="s">
        <v>303</v>
      </c>
      <c r="D8" s="88" t="s">
        <v>304</v>
      </c>
      <c r="E8" s="46" t="s">
        <v>305</v>
      </c>
      <c r="F8" s="46">
        <v>1536</v>
      </c>
      <c r="G8" s="46" t="s">
        <v>68</v>
      </c>
      <c r="H8" s="88">
        <v>1536</v>
      </c>
      <c r="I8" s="100" t="s">
        <v>306</v>
      </c>
      <c r="J8" s="89" t="s">
        <v>292</v>
      </c>
      <c r="K8" s="89" t="s">
        <v>293</v>
      </c>
      <c r="L8" s="88" t="s">
        <v>294</v>
      </c>
      <c r="M8" s="22" t="s">
        <v>307</v>
      </c>
    </row>
    <row r="9" ht="63.95" customHeight="1" spans="1:13">
      <c r="A9" s="95">
        <v>6</v>
      </c>
      <c r="B9" s="88" t="s">
        <v>308</v>
      </c>
      <c r="C9" s="88" t="s">
        <v>309</v>
      </c>
      <c r="D9" s="88" t="s">
        <v>310</v>
      </c>
      <c r="E9" s="46" t="s">
        <v>311</v>
      </c>
      <c r="F9" s="46">
        <v>1072</v>
      </c>
      <c r="G9" s="46" t="s">
        <v>68</v>
      </c>
      <c r="H9" s="88">
        <v>1072</v>
      </c>
      <c r="I9" s="100" t="s">
        <v>312</v>
      </c>
      <c r="J9" s="89" t="s">
        <v>292</v>
      </c>
      <c r="K9" s="89" t="s">
        <v>293</v>
      </c>
      <c r="L9" s="101" t="s">
        <v>294</v>
      </c>
      <c r="M9" s="88" t="s">
        <v>313</v>
      </c>
    </row>
    <row r="10" ht="60" customHeight="1" spans="1:13">
      <c r="A10" s="95">
        <v>15</v>
      </c>
      <c r="B10" s="97" t="s">
        <v>314</v>
      </c>
      <c r="C10" s="98" t="s">
        <v>315</v>
      </c>
      <c r="D10" s="99" t="s">
        <v>316</v>
      </c>
      <c r="E10" s="46" t="s">
        <v>317</v>
      </c>
      <c r="F10" s="99">
        <v>20</v>
      </c>
      <c r="G10" s="46" t="s">
        <v>68</v>
      </c>
      <c r="H10" s="99">
        <v>20</v>
      </c>
      <c r="I10" s="100" t="s">
        <v>318</v>
      </c>
      <c r="J10" s="89" t="s">
        <v>292</v>
      </c>
      <c r="K10" s="89" t="s">
        <v>293</v>
      </c>
      <c r="L10" s="101" t="s">
        <v>294</v>
      </c>
      <c r="M10" s="99" t="s">
        <v>316</v>
      </c>
    </row>
    <row r="11" ht="72.95" customHeight="1" spans="1:13">
      <c r="A11" s="95">
        <v>16</v>
      </c>
      <c r="B11" s="97" t="s">
        <v>314</v>
      </c>
      <c r="C11" s="98" t="s">
        <v>319</v>
      </c>
      <c r="D11" s="99" t="s">
        <v>320</v>
      </c>
      <c r="E11" s="46" t="s">
        <v>317</v>
      </c>
      <c r="F11" s="99">
        <v>10</v>
      </c>
      <c r="G11" s="46" t="s">
        <v>68</v>
      </c>
      <c r="H11" s="99">
        <v>10</v>
      </c>
      <c r="I11" s="100" t="s">
        <v>321</v>
      </c>
      <c r="J11" s="89" t="s">
        <v>292</v>
      </c>
      <c r="K11" s="89" t="s">
        <v>293</v>
      </c>
      <c r="L11" s="101" t="s">
        <v>294</v>
      </c>
      <c r="M11" s="99" t="s">
        <v>320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firstPageNumber="14" orientation="landscape" useFirstPageNumber="1" verticalDpi="3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opLeftCell="A2" workbookViewId="0">
      <selection activeCell="A2" sqref="A2:IV2"/>
    </sheetView>
  </sheetViews>
  <sheetFormatPr defaultColWidth="9" defaultRowHeight="13.5" outlineLevelRow="5"/>
  <cols>
    <col min="1" max="1" width="9.375" style="2" customWidth="1"/>
    <col min="2" max="2" width="12.125" style="2" customWidth="1"/>
    <col min="3" max="3" width="10.125" style="2" customWidth="1"/>
    <col min="4" max="4" width="13.75" style="2" customWidth="1"/>
    <col min="5" max="5" width="10.5" style="2" customWidth="1"/>
    <col min="6" max="6" width="11.375" style="2" customWidth="1"/>
    <col min="7" max="7" width="12.5" style="2" customWidth="1"/>
    <col min="8" max="8" width="7" style="2" customWidth="1"/>
    <col min="9" max="9" width="13.375" style="2" customWidth="1"/>
    <col min="10" max="10" width="12.25" style="2" customWidth="1"/>
    <col min="11" max="11" width="12.875" style="2" customWidth="1"/>
    <col min="12" max="15" width="9" style="2"/>
    <col min="16" max="16" width="12.75" style="2" customWidth="1"/>
    <col min="17" max="16384" width="9" style="2"/>
  </cols>
  <sheetData>
    <row r="1" ht="36.75" customHeight="1" spans="1:1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4" customHeight="1" spans="1:13">
      <c r="A5" s="22" t="s">
        <v>18</v>
      </c>
      <c r="B5" s="23"/>
      <c r="C5" s="23"/>
      <c r="D5" s="23"/>
      <c r="E5" s="23"/>
      <c r="F5" s="23">
        <f>SUM(F6:F6)</f>
        <v>5000</v>
      </c>
      <c r="G5" s="46" t="s">
        <v>68</v>
      </c>
      <c r="H5" s="23">
        <f>SUM(H6:H6)</f>
        <v>5000</v>
      </c>
      <c r="I5" s="23"/>
      <c r="J5" s="23"/>
      <c r="K5" s="23"/>
      <c r="L5" s="23"/>
      <c r="M5" s="22"/>
    </row>
    <row r="6" ht="180.95" customHeight="1" spans="1:13">
      <c r="A6" s="23">
        <v>1</v>
      </c>
      <c r="B6" s="91" t="s">
        <v>323</v>
      </c>
      <c r="C6" s="91" t="s">
        <v>324</v>
      </c>
      <c r="D6" s="91" t="s">
        <v>325</v>
      </c>
      <c r="E6" s="22" t="s">
        <v>326</v>
      </c>
      <c r="F6" s="23">
        <v>5000</v>
      </c>
      <c r="G6" s="46" t="s">
        <v>68</v>
      </c>
      <c r="H6" s="23">
        <v>5000</v>
      </c>
      <c r="I6" s="22" t="s">
        <v>327</v>
      </c>
      <c r="J6" s="89" t="s">
        <v>292</v>
      </c>
      <c r="K6" s="89" t="s">
        <v>293</v>
      </c>
      <c r="L6" s="22" t="s">
        <v>294</v>
      </c>
      <c r="M6" s="22" t="s">
        <v>294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2"/>
  <sheetViews>
    <sheetView workbookViewId="0">
      <selection activeCell="A2" sqref="A2:IV2"/>
    </sheetView>
  </sheetViews>
  <sheetFormatPr defaultColWidth="9" defaultRowHeight="13.5"/>
  <cols>
    <col min="1" max="1" width="5.125" style="2" customWidth="1"/>
    <col min="2" max="2" width="14.625" style="2" customWidth="1"/>
    <col min="3" max="3" width="10.125" style="2" customWidth="1"/>
    <col min="4" max="4" width="10.875" style="2" customWidth="1"/>
    <col min="5" max="5" width="10.5" style="2" customWidth="1"/>
    <col min="6" max="7" width="11.375" style="2" customWidth="1"/>
    <col min="8" max="8" width="11.125" style="2" customWidth="1"/>
    <col min="9" max="9" width="16.5" style="2" customWidth="1"/>
    <col min="10" max="10" width="10.5" style="2" customWidth="1"/>
    <col min="11" max="11" width="11.5" style="2" customWidth="1"/>
    <col min="12" max="16384" width="9" style="2"/>
  </cols>
  <sheetData>
    <row r="1" ht="36.75" customHeight="1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5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ht="24" customHeight="1" spans="1:13">
      <c r="A5" s="22" t="s">
        <v>18</v>
      </c>
      <c r="B5" s="23"/>
      <c r="C5" s="23"/>
      <c r="D5" s="23"/>
      <c r="E5" s="23"/>
      <c r="F5" s="23">
        <f>F24+F44+F72+F30+F28</f>
        <v>2816.838</v>
      </c>
      <c r="G5" s="46" t="s">
        <v>68</v>
      </c>
      <c r="H5" s="23">
        <f>H24+H44+H72+H30+H28</f>
        <v>2816.838</v>
      </c>
      <c r="I5" s="23"/>
      <c r="J5" s="23"/>
      <c r="K5" s="23"/>
      <c r="L5" s="23"/>
      <c r="M5" s="22"/>
    </row>
    <row r="6" ht="50.1" customHeight="1" spans="1:13">
      <c r="A6" s="23">
        <v>1</v>
      </c>
      <c r="B6" s="22" t="s">
        <v>329</v>
      </c>
      <c r="C6" s="22" t="s">
        <v>330</v>
      </c>
      <c r="D6" s="22" t="s">
        <v>331</v>
      </c>
      <c r="E6" s="23" t="s">
        <v>332</v>
      </c>
      <c r="F6" s="23">
        <v>33</v>
      </c>
      <c r="G6" s="46" t="s">
        <v>68</v>
      </c>
      <c r="H6" s="23">
        <v>33</v>
      </c>
      <c r="I6" s="22" t="s">
        <v>333</v>
      </c>
      <c r="J6" s="24">
        <v>42948</v>
      </c>
      <c r="K6" s="24">
        <v>43101</v>
      </c>
      <c r="L6" s="22" t="s">
        <v>334</v>
      </c>
      <c r="M6" s="22" t="s">
        <v>331</v>
      </c>
    </row>
    <row r="7" ht="50.1" customHeight="1" spans="1:13">
      <c r="A7" s="23">
        <v>2</v>
      </c>
      <c r="B7" s="22" t="s">
        <v>335</v>
      </c>
      <c r="C7" s="22" t="s">
        <v>336</v>
      </c>
      <c r="D7" s="22" t="s">
        <v>337</v>
      </c>
      <c r="E7" s="23" t="s">
        <v>332</v>
      </c>
      <c r="F7" s="23">
        <v>70</v>
      </c>
      <c r="G7" s="46" t="s">
        <v>68</v>
      </c>
      <c r="H7" s="23">
        <v>70</v>
      </c>
      <c r="I7" s="22" t="s">
        <v>338</v>
      </c>
      <c r="J7" s="24">
        <v>42949</v>
      </c>
      <c r="K7" s="24">
        <v>43101</v>
      </c>
      <c r="L7" s="22" t="s">
        <v>334</v>
      </c>
      <c r="M7" s="22" t="s">
        <v>337</v>
      </c>
    </row>
    <row r="8" ht="50.1" customHeight="1" spans="1:13">
      <c r="A8" s="23">
        <v>3</v>
      </c>
      <c r="B8" s="22" t="s">
        <v>339</v>
      </c>
      <c r="C8" s="22" t="s">
        <v>340</v>
      </c>
      <c r="D8" s="22" t="s">
        <v>341</v>
      </c>
      <c r="E8" s="23" t="s">
        <v>332</v>
      </c>
      <c r="F8" s="23">
        <v>54</v>
      </c>
      <c r="G8" s="46" t="s">
        <v>68</v>
      </c>
      <c r="H8" s="23">
        <v>54</v>
      </c>
      <c r="I8" s="22" t="s">
        <v>342</v>
      </c>
      <c r="J8" s="24">
        <v>42950</v>
      </c>
      <c r="K8" s="24">
        <v>43101</v>
      </c>
      <c r="L8" s="22" t="s">
        <v>334</v>
      </c>
      <c r="M8" s="22" t="s">
        <v>341</v>
      </c>
    </row>
    <row r="9" ht="50.1" customHeight="1" spans="1:13">
      <c r="A9" s="23">
        <v>4</v>
      </c>
      <c r="B9" s="22" t="s">
        <v>343</v>
      </c>
      <c r="C9" s="22" t="s">
        <v>344</v>
      </c>
      <c r="D9" s="22" t="s">
        <v>341</v>
      </c>
      <c r="E9" s="23" t="s">
        <v>332</v>
      </c>
      <c r="F9" s="23">
        <v>25</v>
      </c>
      <c r="G9" s="46" t="s">
        <v>68</v>
      </c>
      <c r="H9" s="23">
        <v>25</v>
      </c>
      <c r="I9" s="22" t="s">
        <v>342</v>
      </c>
      <c r="J9" s="24">
        <v>42951</v>
      </c>
      <c r="K9" s="24">
        <v>43101</v>
      </c>
      <c r="L9" s="22" t="s">
        <v>334</v>
      </c>
      <c r="M9" s="22" t="s">
        <v>341</v>
      </c>
    </row>
    <row r="10" ht="50.1" customHeight="1" spans="1:13">
      <c r="A10" s="23">
        <v>5</v>
      </c>
      <c r="B10" s="22" t="s">
        <v>345</v>
      </c>
      <c r="C10" s="22" t="s">
        <v>346</v>
      </c>
      <c r="D10" s="22" t="s">
        <v>341</v>
      </c>
      <c r="E10" s="23" t="s">
        <v>332</v>
      </c>
      <c r="F10" s="23">
        <v>64</v>
      </c>
      <c r="G10" s="46" t="s">
        <v>68</v>
      </c>
      <c r="H10" s="23">
        <v>64</v>
      </c>
      <c r="I10" s="22" t="s">
        <v>342</v>
      </c>
      <c r="J10" s="24">
        <v>42952</v>
      </c>
      <c r="K10" s="24">
        <v>43101</v>
      </c>
      <c r="L10" s="22" t="s">
        <v>334</v>
      </c>
      <c r="M10" s="22" t="s">
        <v>341</v>
      </c>
    </row>
    <row r="11" ht="50.1" customHeight="1" spans="1:13">
      <c r="A11" s="23">
        <v>6</v>
      </c>
      <c r="B11" s="22" t="s">
        <v>347</v>
      </c>
      <c r="C11" s="22" t="s">
        <v>348</v>
      </c>
      <c r="D11" s="22" t="s">
        <v>349</v>
      </c>
      <c r="E11" s="23" t="s">
        <v>332</v>
      </c>
      <c r="F11" s="23">
        <v>7</v>
      </c>
      <c r="G11" s="46" t="s">
        <v>68</v>
      </c>
      <c r="H11" s="23">
        <v>7</v>
      </c>
      <c r="I11" s="22" t="s">
        <v>350</v>
      </c>
      <c r="J11" s="24">
        <v>42953</v>
      </c>
      <c r="K11" s="24">
        <v>43101</v>
      </c>
      <c r="L11" s="22" t="s">
        <v>334</v>
      </c>
      <c r="M11" s="22" t="s">
        <v>349</v>
      </c>
    </row>
    <row r="12" ht="50.1" customHeight="1" spans="1:13">
      <c r="A12" s="23">
        <v>7</v>
      </c>
      <c r="B12" s="22" t="s">
        <v>351</v>
      </c>
      <c r="C12" s="22" t="s">
        <v>352</v>
      </c>
      <c r="D12" s="22" t="s">
        <v>353</v>
      </c>
      <c r="E12" s="23" t="s">
        <v>332</v>
      </c>
      <c r="F12" s="23">
        <v>65</v>
      </c>
      <c r="G12" s="46" t="s">
        <v>68</v>
      </c>
      <c r="H12" s="23">
        <v>65</v>
      </c>
      <c r="I12" s="22" t="s">
        <v>354</v>
      </c>
      <c r="J12" s="24">
        <v>42954</v>
      </c>
      <c r="K12" s="24">
        <v>43101</v>
      </c>
      <c r="L12" s="22" t="s">
        <v>334</v>
      </c>
      <c r="M12" s="22" t="s">
        <v>353</v>
      </c>
    </row>
    <row r="13" ht="50.1" customHeight="1" spans="1:13">
      <c r="A13" s="23">
        <v>8</v>
      </c>
      <c r="B13" s="22" t="s">
        <v>355</v>
      </c>
      <c r="C13" s="22" t="s">
        <v>356</v>
      </c>
      <c r="D13" s="22" t="s">
        <v>357</v>
      </c>
      <c r="E13" s="23" t="s">
        <v>332</v>
      </c>
      <c r="F13" s="23">
        <v>62</v>
      </c>
      <c r="G13" s="46" t="s">
        <v>68</v>
      </c>
      <c r="H13" s="23">
        <v>62</v>
      </c>
      <c r="I13" s="22" t="s">
        <v>358</v>
      </c>
      <c r="J13" s="24">
        <v>42955</v>
      </c>
      <c r="K13" s="24">
        <v>43101</v>
      </c>
      <c r="L13" s="22" t="s">
        <v>334</v>
      </c>
      <c r="M13" s="22" t="s">
        <v>357</v>
      </c>
    </row>
    <row r="14" ht="50.1" customHeight="1" spans="1:13">
      <c r="A14" s="23">
        <v>9</v>
      </c>
      <c r="B14" s="22" t="s">
        <v>359</v>
      </c>
      <c r="C14" s="22" t="s">
        <v>360</v>
      </c>
      <c r="D14" s="22" t="s">
        <v>361</v>
      </c>
      <c r="E14" s="23" t="s">
        <v>332</v>
      </c>
      <c r="F14" s="23">
        <v>54</v>
      </c>
      <c r="G14" s="46" t="s">
        <v>68</v>
      </c>
      <c r="H14" s="23">
        <v>54</v>
      </c>
      <c r="I14" s="22" t="s">
        <v>362</v>
      </c>
      <c r="J14" s="24">
        <v>42956</v>
      </c>
      <c r="K14" s="24">
        <v>43101</v>
      </c>
      <c r="L14" s="22" t="s">
        <v>334</v>
      </c>
      <c r="M14" s="22" t="s">
        <v>361</v>
      </c>
    </row>
    <row r="15" ht="50.1" customHeight="1" spans="1:13">
      <c r="A15" s="23">
        <v>10</v>
      </c>
      <c r="B15" s="22" t="s">
        <v>363</v>
      </c>
      <c r="C15" s="22" t="s">
        <v>364</v>
      </c>
      <c r="D15" s="22" t="s">
        <v>365</v>
      </c>
      <c r="E15" s="23" t="s">
        <v>332</v>
      </c>
      <c r="F15" s="23">
        <v>84</v>
      </c>
      <c r="G15" s="46" t="s">
        <v>68</v>
      </c>
      <c r="H15" s="23">
        <v>84</v>
      </c>
      <c r="I15" s="22" t="s">
        <v>366</v>
      </c>
      <c r="J15" s="24">
        <v>42957</v>
      </c>
      <c r="K15" s="24">
        <v>43101</v>
      </c>
      <c r="L15" s="22" t="s">
        <v>334</v>
      </c>
      <c r="M15" s="22" t="s">
        <v>365</v>
      </c>
    </row>
    <row r="16" ht="50.1" customHeight="1" spans="1:13">
      <c r="A16" s="23">
        <v>11</v>
      </c>
      <c r="B16" s="22" t="s">
        <v>367</v>
      </c>
      <c r="C16" s="22" t="s">
        <v>368</v>
      </c>
      <c r="D16" s="22" t="s">
        <v>369</v>
      </c>
      <c r="E16" s="23" t="s">
        <v>332</v>
      </c>
      <c r="F16" s="23">
        <v>93</v>
      </c>
      <c r="G16" s="46" t="s">
        <v>68</v>
      </c>
      <c r="H16" s="23">
        <v>93</v>
      </c>
      <c r="I16" s="22" t="s">
        <v>370</v>
      </c>
      <c r="J16" s="24">
        <v>42958</v>
      </c>
      <c r="K16" s="24">
        <v>43101</v>
      </c>
      <c r="L16" s="22" t="s">
        <v>334</v>
      </c>
      <c r="M16" s="22" t="s">
        <v>369</v>
      </c>
    </row>
    <row r="17" ht="50.1" customHeight="1" spans="1:13">
      <c r="A17" s="23">
        <v>12</v>
      </c>
      <c r="B17" s="22" t="s">
        <v>371</v>
      </c>
      <c r="C17" s="22" t="s">
        <v>372</v>
      </c>
      <c r="D17" s="22" t="s">
        <v>373</v>
      </c>
      <c r="E17" s="23" t="s">
        <v>332</v>
      </c>
      <c r="F17" s="23">
        <v>18</v>
      </c>
      <c r="G17" s="46" t="s">
        <v>68</v>
      </c>
      <c r="H17" s="23">
        <v>18</v>
      </c>
      <c r="I17" s="22" t="s">
        <v>374</v>
      </c>
      <c r="J17" s="24">
        <v>42959</v>
      </c>
      <c r="K17" s="24">
        <v>43101</v>
      </c>
      <c r="L17" s="22" t="s">
        <v>334</v>
      </c>
      <c r="M17" s="22" t="s">
        <v>373</v>
      </c>
    </row>
    <row r="18" ht="50.1" customHeight="1" spans="1:13">
      <c r="A18" s="23">
        <v>13</v>
      </c>
      <c r="B18" s="22" t="s">
        <v>375</v>
      </c>
      <c r="C18" s="22" t="s">
        <v>376</v>
      </c>
      <c r="D18" s="22" t="s">
        <v>377</v>
      </c>
      <c r="E18" s="23" t="s">
        <v>332</v>
      </c>
      <c r="F18" s="23">
        <v>47</v>
      </c>
      <c r="G18" s="46" t="s">
        <v>68</v>
      </c>
      <c r="H18" s="23">
        <v>47</v>
      </c>
      <c r="I18" s="22" t="s">
        <v>378</v>
      </c>
      <c r="J18" s="24">
        <v>42960</v>
      </c>
      <c r="K18" s="24">
        <v>43101</v>
      </c>
      <c r="L18" s="22" t="s">
        <v>334</v>
      </c>
      <c r="M18" s="22" t="s">
        <v>377</v>
      </c>
    </row>
    <row r="19" ht="50.1" customHeight="1" spans="1:13">
      <c r="A19" s="23">
        <v>14</v>
      </c>
      <c r="B19" s="22" t="s">
        <v>379</v>
      </c>
      <c r="C19" s="22" t="s">
        <v>380</v>
      </c>
      <c r="D19" s="22" t="s">
        <v>381</v>
      </c>
      <c r="E19" s="23" t="s">
        <v>332</v>
      </c>
      <c r="F19" s="23">
        <v>34</v>
      </c>
      <c r="G19" s="46" t="s">
        <v>68</v>
      </c>
      <c r="H19" s="23">
        <v>34</v>
      </c>
      <c r="I19" s="22" t="s">
        <v>382</v>
      </c>
      <c r="J19" s="24">
        <v>42961</v>
      </c>
      <c r="K19" s="24">
        <v>43101</v>
      </c>
      <c r="L19" s="22" t="s">
        <v>334</v>
      </c>
      <c r="M19" s="22" t="s">
        <v>381</v>
      </c>
    </row>
    <row r="20" ht="50.1" customHeight="1" spans="1:13">
      <c r="A20" s="23">
        <v>15</v>
      </c>
      <c r="B20" s="22" t="s">
        <v>383</v>
      </c>
      <c r="C20" s="22" t="s">
        <v>384</v>
      </c>
      <c r="D20" s="22" t="s">
        <v>381</v>
      </c>
      <c r="E20" s="23" t="s">
        <v>332</v>
      </c>
      <c r="F20" s="23">
        <v>36</v>
      </c>
      <c r="G20" s="46" t="s">
        <v>68</v>
      </c>
      <c r="H20" s="23">
        <v>36</v>
      </c>
      <c r="I20" s="22" t="s">
        <v>382</v>
      </c>
      <c r="J20" s="24">
        <v>42961</v>
      </c>
      <c r="K20" s="24">
        <v>43101</v>
      </c>
      <c r="L20" s="22" t="s">
        <v>334</v>
      </c>
      <c r="M20" s="22" t="s">
        <v>381</v>
      </c>
    </row>
    <row r="21" ht="50.1" customHeight="1" spans="1:13">
      <c r="A21" s="23">
        <v>16</v>
      </c>
      <c r="B21" s="22" t="s">
        <v>385</v>
      </c>
      <c r="C21" s="22" t="s">
        <v>386</v>
      </c>
      <c r="D21" s="22" t="s">
        <v>387</v>
      </c>
      <c r="E21" s="23" t="s">
        <v>332</v>
      </c>
      <c r="F21" s="23">
        <v>51</v>
      </c>
      <c r="G21" s="46" t="s">
        <v>68</v>
      </c>
      <c r="H21" s="23">
        <v>51</v>
      </c>
      <c r="I21" s="22" t="s">
        <v>388</v>
      </c>
      <c r="J21" s="24">
        <v>42962</v>
      </c>
      <c r="K21" s="24">
        <v>43101</v>
      </c>
      <c r="L21" s="22" t="s">
        <v>334</v>
      </c>
      <c r="M21" s="22" t="s">
        <v>387</v>
      </c>
    </row>
    <row r="22" ht="50.1" customHeight="1" spans="1:13">
      <c r="A22" s="23">
        <v>17</v>
      </c>
      <c r="B22" s="22" t="s">
        <v>389</v>
      </c>
      <c r="C22" s="22" t="s">
        <v>390</v>
      </c>
      <c r="D22" s="22" t="s">
        <v>391</v>
      </c>
      <c r="E22" s="23" t="s">
        <v>332</v>
      </c>
      <c r="F22" s="23">
        <v>11</v>
      </c>
      <c r="G22" s="46" t="s">
        <v>68</v>
      </c>
      <c r="H22" s="23">
        <v>11</v>
      </c>
      <c r="I22" s="22" t="s">
        <v>388</v>
      </c>
      <c r="J22" s="24">
        <v>42963</v>
      </c>
      <c r="K22" s="24">
        <v>43101</v>
      </c>
      <c r="L22" s="22" t="s">
        <v>334</v>
      </c>
      <c r="M22" s="22" t="s">
        <v>391</v>
      </c>
    </row>
    <row r="23" ht="50.1" customHeight="1" spans="1:13">
      <c r="A23" s="23">
        <v>18</v>
      </c>
      <c r="B23" s="22" t="s">
        <v>392</v>
      </c>
      <c r="C23" s="22" t="s">
        <v>393</v>
      </c>
      <c r="D23" s="22" t="s">
        <v>391</v>
      </c>
      <c r="E23" s="23" t="s">
        <v>332</v>
      </c>
      <c r="F23" s="23">
        <v>30</v>
      </c>
      <c r="G23" s="46" t="s">
        <v>68</v>
      </c>
      <c r="H23" s="23">
        <v>30</v>
      </c>
      <c r="I23" s="22" t="s">
        <v>394</v>
      </c>
      <c r="J23" s="24">
        <v>42964</v>
      </c>
      <c r="K23" s="24">
        <v>43101</v>
      </c>
      <c r="L23" s="22" t="s">
        <v>334</v>
      </c>
      <c r="M23" s="22" t="s">
        <v>391</v>
      </c>
    </row>
    <row r="24" ht="50.1" customHeight="1" spans="1:13">
      <c r="A24" s="23"/>
      <c r="B24" s="22"/>
      <c r="C24" s="22"/>
      <c r="D24" s="22"/>
      <c r="E24" s="22" t="s">
        <v>395</v>
      </c>
      <c r="F24" s="23">
        <v>838</v>
      </c>
      <c r="G24" s="46" t="s">
        <v>68</v>
      </c>
      <c r="H24" s="23">
        <v>838</v>
      </c>
      <c r="I24" s="22"/>
      <c r="J24" s="24"/>
      <c r="K24" s="24"/>
      <c r="L24" s="22"/>
      <c r="M24" s="22"/>
    </row>
    <row r="25" ht="50.1" customHeight="1" spans="1:13">
      <c r="A25" s="23">
        <v>1</v>
      </c>
      <c r="B25" s="22" t="s">
        <v>396</v>
      </c>
      <c r="C25" s="22" t="s">
        <v>397</v>
      </c>
      <c r="D25" s="22" t="s">
        <v>398</v>
      </c>
      <c r="E25" s="23" t="s">
        <v>399</v>
      </c>
      <c r="F25" s="23">
        <v>100</v>
      </c>
      <c r="G25" s="46" t="s">
        <v>68</v>
      </c>
      <c r="H25" s="23">
        <v>100</v>
      </c>
      <c r="I25" s="22" t="s">
        <v>400</v>
      </c>
      <c r="J25" s="24">
        <v>42964</v>
      </c>
      <c r="K25" s="24">
        <v>43101</v>
      </c>
      <c r="L25" s="22" t="s">
        <v>334</v>
      </c>
      <c r="M25" s="22" t="s">
        <v>398</v>
      </c>
    </row>
    <row r="26" ht="50.1" customHeight="1" spans="1:13">
      <c r="A26" s="23">
        <v>2</v>
      </c>
      <c r="B26" s="22" t="s">
        <v>401</v>
      </c>
      <c r="C26" s="22" t="s">
        <v>402</v>
      </c>
      <c r="D26" s="22" t="s">
        <v>403</v>
      </c>
      <c r="E26" s="23" t="s">
        <v>404</v>
      </c>
      <c r="F26" s="23">
        <v>28</v>
      </c>
      <c r="G26" s="46" t="s">
        <v>68</v>
      </c>
      <c r="H26" s="23">
        <v>28</v>
      </c>
      <c r="I26" s="22" t="s">
        <v>374</v>
      </c>
      <c r="J26" s="24">
        <v>42965</v>
      </c>
      <c r="K26" s="24">
        <v>43101</v>
      </c>
      <c r="L26" s="22" t="s">
        <v>334</v>
      </c>
      <c r="M26" s="22" t="s">
        <v>403</v>
      </c>
    </row>
    <row r="27" ht="50.1" customHeight="1" spans="1:13">
      <c r="A27" s="23">
        <v>3</v>
      </c>
      <c r="B27" s="22" t="s">
        <v>405</v>
      </c>
      <c r="C27" s="22" t="s">
        <v>406</v>
      </c>
      <c r="D27" s="22" t="s">
        <v>407</v>
      </c>
      <c r="E27" s="23" t="s">
        <v>399</v>
      </c>
      <c r="F27" s="23">
        <v>117</v>
      </c>
      <c r="G27" s="46" t="s">
        <v>68</v>
      </c>
      <c r="H27" s="23">
        <v>117</v>
      </c>
      <c r="I27" s="22" t="s">
        <v>408</v>
      </c>
      <c r="J27" s="24">
        <v>42966</v>
      </c>
      <c r="K27" s="24">
        <v>43101</v>
      </c>
      <c r="L27" s="22" t="s">
        <v>334</v>
      </c>
      <c r="M27" s="22" t="s">
        <v>407</v>
      </c>
    </row>
    <row r="28" ht="27" customHeight="1" spans="1:13">
      <c r="A28" s="23"/>
      <c r="B28" s="23"/>
      <c r="C28" s="23"/>
      <c r="D28" s="23"/>
      <c r="E28" s="22" t="s">
        <v>395</v>
      </c>
      <c r="F28" s="23">
        <v>245</v>
      </c>
      <c r="G28" s="46" t="s">
        <v>68</v>
      </c>
      <c r="H28" s="23">
        <v>245</v>
      </c>
      <c r="I28" s="23"/>
      <c r="J28" s="23"/>
      <c r="K28" s="23"/>
      <c r="L28" s="23"/>
      <c r="M28" s="23"/>
    </row>
    <row r="29" ht="50.1" customHeight="1" spans="1:13">
      <c r="A29" s="23">
        <v>1</v>
      </c>
      <c r="B29" s="22" t="s">
        <v>409</v>
      </c>
      <c r="C29" s="22" t="s">
        <v>410</v>
      </c>
      <c r="D29" s="22" t="s">
        <v>411</v>
      </c>
      <c r="E29" s="23" t="s">
        <v>412</v>
      </c>
      <c r="F29" s="23">
        <v>800</v>
      </c>
      <c r="G29" s="46" t="s">
        <v>68</v>
      </c>
      <c r="H29" s="23">
        <v>800</v>
      </c>
      <c r="I29" s="22" t="s">
        <v>394</v>
      </c>
      <c r="J29" s="24">
        <v>42601</v>
      </c>
      <c r="K29" s="24">
        <v>43101</v>
      </c>
      <c r="L29" s="22" t="s">
        <v>334</v>
      </c>
      <c r="M29" s="22" t="s">
        <v>413</v>
      </c>
    </row>
    <row r="30" ht="41.25" customHeight="1" spans="1:13">
      <c r="A30" s="23"/>
      <c r="B30" s="23"/>
      <c r="C30" s="22"/>
      <c r="D30" s="22"/>
      <c r="E30" s="22" t="s">
        <v>395</v>
      </c>
      <c r="F30" s="23">
        <v>800</v>
      </c>
      <c r="G30" s="46" t="s">
        <v>68</v>
      </c>
      <c r="H30" s="23">
        <v>800</v>
      </c>
      <c r="I30" s="22"/>
      <c r="J30" s="24"/>
      <c r="K30" s="24"/>
      <c r="L30" s="22"/>
      <c r="M30" s="22"/>
    </row>
    <row r="31" ht="36" spans="1:13">
      <c r="A31" s="23">
        <v>1</v>
      </c>
      <c r="B31" s="23" t="s">
        <v>414</v>
      </c>
      <c r="C31" s="22" t="s">
        <v>415</v>
      </c>
      <c r="D31" s="22" t="s">
        <v>416</v>
      </c>
      <c r="E31" s="23" t="s">
        <v>417</v>
      </c>
      <c r="F31" s="23">
        <v>4</v>
      </c>
      <c r="G31" s="46" t="s">
        <v>68</v>
      </c>
      <c r="H31" s="23">
        <v>4</v>
      </c>
      <c r="I31" s="22" t="s">
        <v>418</v>
      </c>
      <c r="J31" s="24">
        <v>42309</v>
      </c>
      <c r="K31" s="24">
        <v>43101</v>
      </c>
      <c r="L31" s="22" t="s">
        <v>334</v>
      </c>
      <c r="M31" s="22" t="s">
        <v>419</v>
      </c>
    </row>
    <row r="32" ht="48" spans="1:13">
      <c r="A32" s="23">
        <v>2</v>
      </c>
      <c r="B32" s="22" t="s">
        <v>420</v>
      </c>
      <c r="C32" s="22" t="s">
        <v>421</v>
      </c>
      <c r="D32" s="22" t="s">
        <v>422</v>
      </c>
      <c r="E32" s="23" t="s">
        <v>417</v>
      </c>
      <c r="F32" s="23">
        <v>6</v>
      </c>
      <c r="G32" s="46" t="s">
        <v>68</v>
      </c>
      <c r="H32" s="23">
        <v>6</v>
      </c>
      <c r="I32" s="22" t="s">
        <v>423</v>
      </c>
      <c r="J32" s="24">
        <v>42675</v>
      </c>
      <c r="K32" s="24">
        <v>43101</v>
      </c>
      <c r="L32" s="22" t="s">
        <v>334</v>
      </c>
      <c r="M32" s="22" t="s">
        <v>419</v>
      </c>
    </row>
    <row r="33" ht="48" spans="1:13">
      <c r="A33" s="23">
        <v>3</v>
      </c>
      <c r="B33" s="22" t="s">
        <v>424</v>
      </c>
      <c r="C33" s="22" t="s">
        <v>425</v>
      </c>
      <c r="D33" s="22" t="s">
        <v>426</v>
      </c>
      <c r="E33" s="23" t="s">
        <v>417</v>
      </c>
      <c r="F33" s="23">
        <v>23</v>
      </c>
      <c r="G33" s="46" t="s">
        <v>68</v>
      </c>
      <c r="H33" s="23">
        <v>23</v>
      </c>
      <c r="I33" s="22" t="s">
        <v>427</v>
      </c>
      <c r="J33" s="24">
        <v>42675</v>
      </c>
      <c r="K33" s="24">
        <v>43101</v>
      </c>
      <c r="L33" s="22" t="s">
        <v>334</v>
      </c>
      <c r="M33" s="22" t="s">
        <v>419</v>
      </c>
    </row>
    <row r="34" ht="48" spans="1:13">
      <c r="A34" s="23">
        <v>4</v>
      </c>
      <c r="B34" s="22" t="s">
        <v>428</v>
      </c>
      <c r="C34" s="22" t="s">
        <v>429</v>
      </c>
      <c r="D34" s="22" t="s">
        <v>430</v>
      </c>
      <c r="E34" s="23" t="s">
        <v>417</v>
      </c>
      <c r="F34" s="23">
        <v>18</v>
      </c>
      <c r="G34" s="46" t="s">
        <v>68</v>
      </c>
      <c r="H34" s="23">
        <v>18</v>
      </c>
      <c r="I34" s="22" t="s">
        <v>427</v>
      </c>
      <c r="J34" s="24">
        <v>43040</v>
      </c>
      <c r="K34" s="24">
        <v>43160</v>
      </c>
      <c r="L34" s="22" t="s">
        <v>334</v>
      </c>
      <c r="M34" s="22" t="s">
        <v>419</v>
      </c>
    </row>
    <row r="35" ht="48" spans="1:13">
      <c r="A35" s="23">
        <v>5</v>
      </c>
      <c r="B35" s="22" t="s">
        <v>431</v>
      </c>
      <c r="C35" s="22" t="s">
        <v>432</v>
      </c>
      <c r="D35" s="22" t="s">
        <v>433</v>
      </c>
      <c r="E35" s="23" t="s">
        <v>417</v>
      </c>
      <c r="F35" s="23">
        <v>15</v>
      </c>
      <c r="G35" s="46" t="s">
        <v>68</v>
      </c>
      <c r="H35" s="23">
        <v>15</v>
      </c>
      <c r="I35" s="22" t="s">
        <v>434</v>
      </c>
      <c r="J35" s="24">
        <v>43040</v>
      </c>
      <c r="K35" s="24">
        <v>43160</v>
      </c>
      <c r="L35" s="22" t="s">
        <v>334</v>
      </c>
      <c r="M35" s="22" t="s">
        <v>419</v>
      </c>
    </row>
    <row r="36" ht="48" spans="1:13">
      <c r="A36" s="23">
        <v>6</v>
      </c>
      <c r="B36" s="22" t="s">
        <v>435</v>
      </c>
      <c r="C36" s="22" t="s">
        <v>436</v>
      </c>
      <c r="D36" s="22" t="s">
        <v>437</v>
      </c>
      <c r="E36" s="23" t="s">
        <v>417</v>
      </c>
      <c r="F36" s="23">
        <v>9</v>
      </c>
      <c r="G36" s="46" t="s">
        <v>68</v>
      </c>
      <c r="H36" s="23">
        <v>9</v>
      </c>
      <c r="I36" s="22" t="s">
        <v>427</v>
      </c>
      <c r="J36" s="24">
        <v>43009</v>
      </c>
      <c r="K36" s="24">
        <v>43101</v>
      </c>
      <c r="L36" s="22" t="s">
        <v>334</v>
      </c>
      <c r="M36" s="22" t="s">
        <v>419</v>
      </c>
    </row>
    <row r="37" ht="48" spans="1:13">
      <c r="A37" s="23">
        <v>7</v>
      </c>
      <c r="B37" s="22" t="s">
        <v>438</v>
      </c>
      <c r="C37" s="22" t="s">
        <v>439</v>
      </c>
      <c r="D37" s="22" t="s">
        <v>440</v>
      </c>
      <c r="E37" s="23" t="s">
        <v>417</v>
      </c>
      <c r="F37" s="23">
        <v>26</v>
      </c>
      <c r="G37" s="46" t="s">
        <v>68</v>
      </c>
      <c r="H37" s="23">
        <v>26</v>
      </c>
      <c r="I37" s="22" t="s">
        <v>423</v>
      </c>
      <c r="J37" s="24">
        <v>43009</v>
      </c>
      <c r="K37" s="24">
        <v>43101</v>
      </c>
      <c r="L37" s="22" t="s">
        <v>334</v>
      </c>
      <c r="M37" s="22" t="s">
        <v>419</v>
      </c>
    </row>
    <row r="38" ht="48" spans="1:13">
      <c r="A38" s="23">
        <v>8</v>
      </c>
      <c r="B38" s="22" t="s">
        <v>441</v>
      </c>
      <c r="C38" s="22" t="s">
        <v>442</v>
      </c>
      <c r="D38" s="22" t="s">
        <v>443</v>
      </c>
      <c r="E38" s="23" t="s">
        <v>417</v>
      </c>
      <c r="F38" s="23">
        <v>7</v>
      </c>
      <c r="G38" s="46" t="s">
        <v>68</v>
      </c>
      <c r="H38" s="23">
        <v>7</v>
      </c>
      <c r="I38" s="22" t="s">
        <v>434</v>
      </c>
      <c r="J38" s="24">
        <v>43009</v>
      </c>
      <c r="K38" s="24">
        <v>43101</v>
      </c>
      <c r="L38" s="22" t="s">
        <v>334</v>
      </c>
      <c r="M38" s="22" t="s">
        <v>419</v>
      </c>
    </row>
    <row r="39" ht="48" spans="1:13">
      <c r="A39" s="23">
        <v>9</v>
      </c>
      <c r="B39" s="22" t="s">
        <v>444</v>
      </c>
      <c r="C39" s="22" t="s">
        <v>445</v>
      </c>
      <c r="D39" s="22" t="s">
        <v>446</v>
      </c>
      <c r="E39" s="23" t="s">
        <v>417</v>
      </c>
      <c r="F39" s="23">
        <v>96</v>
      </c>
      <c r="G39" s="46" t="s">
        <v>68</v>
      </c>
      <c r="H39" s="23">
        <v>96</v>
      </c>
      <c r="I39" s="22" t="s">
        <v>427</v>
      </c>
      <c r="J39" s="24">
        <v>43009</v>
      </c>
      <c r="K39" s="24">
        <v>43282</v>
      </c>
      <c r="L39" s="22" t="s">
        <v>334</v>
      </c>
      <c r="M39" s="22" t="s">
        <v>419</v>
      </c>
    </row>
    <row r="40" ht="48" spans="1:13">
      <c r="A40" s="23">
        <v>10</v>
      </c>
      <c r="B40" s="22" t="s">
        <v>447</v>
      </c>
      <c r="C40" s="22" t="s">
        <v>448</v>
      </c>
      <c r="D40" s="22" t="s">
        <v>449</v>
      </c>
      <c r="E40" s="23" t="s">
        <v>417</v>
      </c>
      <c r="F40" s="23">
        <v>100</v>
      </c>
      <c r="G40" s="46" t="s">
        <v>68</v>
      </c>
      <c r="H40" s="23">
        <v>100</v>
      </c>
      <c r="I40" s="22" t="s">
        <v>434</v>
      </c>
      <c r="J40" s="24">
        <v>43313</v>
      </c>
      <c r="K40" s="24">
        <v>43435</v>
      </c>
      <c r="L40" s="22" t="s">
        <v>334</v>
      </c>
      <c r="M40" s="22" t="s">
        <v>419</v>
      </c>
    </row>
    <row r="41" ht="48" spans="1:13">
      <c r="A41" s="23">
        <v>11</v>
      </c>
      <c r="B41" s="22" t="s">
        <v>450</v>
      </c>
      <c r="C41" s="22" t="s">
        <v>451</v>
      </c>
      <c r="D41" s="22" t="s">
        <v>452</v>
      </c>
      <c r="E41" s="23" t="s">
        <v>417</v>
      </c>
      <c r="F41" s="23">
        <v>80</v>
      </c>
      <c r="G41" s="46" t="s">
        <v>68</v>
      </c>
      <c r="H41" s="23">
        <v>80</v>
      </c>
      <c r="I41" s="22" t="s">
        <v>423</v>
      </c>
      <c r="J41" s="24">
        <v>43313</v>
      </c>
      <c r="K41" s="24">
        <v>43435</v>
      </c>
      <c r="L41" s="22" t="s">
        <v>334</v>
      </c>
      <c r="M41" s="22" t="s">
        <v>419</v>
      </c>
    </row>
    <row r="42" ht="36" spans="1:13">
      <c r="A42" s="23">
        <v>12</v>
      </c>
      <c r="B42" s="22" t="s">
        <v>453</v>
      </c>
      <c r="C42" s="22" t="s">
        <v>454</v>
      </c>
      <c r="D42" s="22" t="s">
        <v>455</v>
      </c>
      <c r="E42" s="23" t="s">
        <v>417</v>
      </c>
      <c r="F42" s="23">
        <v>8</v>
      </c>
      <c r="G42" s="46" t="s">
        <v>68</v>
      </c>
      <c r="H42" s="23">
        <v>8</v>
      </c>
      <c r="I42" s="22" t="s">
        <v>434</v>
      </c>
      <c r="J42" s="24">
        <v>43313</v>
      </c>
      <c r="K42" s="24">
        <v>43435</v>
      </c>
      <c r="L42" s="22" t="s">
        <v>334</v>
      </c>
      <c r="M42" s="22" t="s">
        <v>419</v>
      </c>
    </row>
    <row r="43" ht="48" spans="1:13">
      <c r="A43" s="23">
        <v>13</v>
      </c>
      <c r="B43" s="22" t="s">
        <v>456</v>
      </c>
      <c r="C43" s="22" t="s">
        <v>457</v>
      </c>
      <c r="D43" s="22" t="s">
        <v>458</v>
      </c>
      <c r="E43" s="23" t="s">
        <v>417</v>
      </c>
      <c r="F43" s="23">
        <v>46.838</v>
      </c>
      <c r="G43" s="46" t="s">
        <v>68</v>
      </c>
      <c r="H43" s="23">
        <v>46.838</v>
      </c>
      <c r="I43" s="22" t="s">
        <v>423</v>
      </c>
      <c r="J43" s="24">
        <v>43313</v>
      </c>
      <c r="K43" s="24">
        <v>43435</v>
      </c>
      <c r="L43" s="22" t="s">
        <v>334</v>
      </c>
      <c r="M43" s="22" t="s">
        <v>419</v>
      </c>
    </row>
    <row r="44" ht="33" customHeight="1" spans="1:13">
      <c r="A44" s="23"/>
      <c r="B44" s="22"/>
      <c r="C44" s="22"/>
      <c r="D44" s="22"/>
      <c r="E44" s="22" t="s">
        <v>395</v>
      </c>
      <c r="F44" s="23">
        <v>438.838</v>
      </c>
      <c r="G44" s="46" t="s">
        <v>68</v>
      </c>
      <c r="H44" s="23">
        <v>438.838</v>
      </c>
      <c r="I44" s="22"/>
      <c r="J44" s="24"/>
      <c r="K44" s="24"/>
      <c r="L44" s="22"/>
      <c r="M44" s="22"/>
    </row>
    <row r="45" ht="24" spans="1:13">
      <c r="A45" s="23">
        <v>14</v>
      </c>
      <c r="B45" s="22" t="s">
        <v>459</v>
      </c>
      <c r="C45" s="22" t="s">
        <v>460</v>
      </c>
      <c r="D45" s="22" t="s">
        <v>461</v>
      </c>
      <c r="E45" s="23" t="s">
        <v>462</v>
      </c>
      <c r="F45" s="23">
        <v>12</v>
      </c>
      <c r="G45" s="46" t="s">
        <v>68</v>
      </c>
      <c r="H45" s="23">
        <v>12</v>
      </c>
      <c r="I45" s="22" t="s">
        <v>423</v>
      </c>
      <c r="J45" s="24">
        <v>42979</v>
      </c>
      <c r="K45" s="24">
        <v>43101</v>
      </c>
      <c r="L45" s="22" t="s">
        <v>334</v>
      </c>
      <c r="M45" s="22" t="s">
        <v>419</v>
      </c>
    </row>
    <row r="46" ht="24" spans="1:13">
      <c r="A46" s="23">
        <v>15</v>
      </c>
      <c r="B46" s="22" t="s">
        <v>463</v>
      </c>
      <c r="C46" s="22" t="s">
        <v>464</v>
      </c>
      <c r="D46" s="22" t="s">
        <v>465</v>
      </c>
      <c r="E46" s="23" t="s">
        <v>462</v>
      </c>
      <c r="F46" s="23">
        <v>17</v>
      </c>
      <c r="G46" s="46" t="s">
        <v>68</v>
      </c>
      <c r="H46" s="23">
        <v>17</v>
      </c>
      <c r="I46" s="22" t="s">
        <v>466</v>
      </c>
      <c r="J46" s="24">
        <v>42949</v>
      </c>
      <c r="K46" s="24">
        <v>43101</v>
      </c>
      <c r="L46" s="22" t="s">
        <v>419</v>
      </c>
      <c r="M46" s="22" t="s">
        <v>467</v>
      </c>
    </row>
    <row r="47" ht="36" spans="1:13">
      <c r="A47" s="23">
        <v>16</v>
      </c>
      <c r="B47" s="22" t="s">
        <v>468</v>
      </c>
      <c r="C47" s="22" t="s">
        <v>469</v>
      </c>
      <c r="D47" s="22" t="s">
        <v>470</v>
      </c>
      <c r="E47" s="23" t="s">
        <v>462</v>
      </c>
      <c r="F47" s="23">
        <v>30</v>
      </c>
      <c r="G47" s="46" t="s">
        <v>68</v>
      </c>
      <c r="H47" s="23">
        <v>30</v>
      </c>
      <c r="I47" s="22" t="s">
        <v>471</v>
      </c>
      <c r="J47" s="24">
        <v>42979</v>
      </c>
      <c r="K47" s="24">
        <v>43101</v>
      </c>
      <c r="L47" s="22" t="s">
        <v>419</v>
      </c>
      <c r="M47" s="22" t="s">
        <v>472</v>
      </c>
    </row>
    <row r="48" ht="24" spans="1:13">
      <c r="A48" s="23">
        <v>17</v>
      </c>
      <c r="B48" s="22" t="s">
        <v>473</v>
      </c>
      <c r="C48" s="22" t="s">
        <v>464</v>
      </c>
      <c r="D48" s="22" t="s">
        <v>474</v>
      </c>
      <c r="E48" s="23" t="s">
        <v>462</v>
      </c>
      <c r="F48" s="23">
        <v>21</v>
      </c>
      <c r="G48" s="46" t="s">
        <v>68</v>
      </c>
      <c r="H48" s="23">
        <v>21</v>
      </c>
      <c r="I48" s="22" t="s">
        <v>475</v>
      </c>
      <c r="J48" s="24">
        <v>42586</v>
      </c>
      <c r="K48" s="24">
        <v>43101</v>
      </c>
      <c r="L48" s="22" t="s">
        <v>419</v>
      </c>
      <c r="M48" s="22" t="s">
        <v>476</v>
      </c>
    </row>
    <row r="49" ht="24" spans="1:13">
      <c r="A49" s="23">
        <v>18</v>
      </c>
      <c r="B49" s="22" t="s">
        <v>477</v>
      </c>
      <c r="C49" s="22" t="s">
        <v>464</v>
      </c>
      <c r="D49" s="22" t="s">
        <v>478</v>
      </c>
      <c r="E49" s="23" t="s">
        <v>462</v>
      </c>
      <c r="F49" s="23">
        <v>30</v>
      </c>
      <c r="G49" s="46" t="s">
        <v>68</v>
      </c>
      <c r="H49" s="23">
        <v>30</v>
      </c>
      <c r="I49" s="22" t="s">
        <v>479</v>
      </c>
      <c r="J49" s="24">
        <v>42983</v>
      </c>
      <c r="K49" s="24">
        <v>43101</v>
      </c>
      <c r="L49" s="22" t="s">
        <v>419</v>
      </c>
      <c r="M49" s="22" t="s">
        <v>480</v>
      </c>
    </row>
    <row r="50" ht="24" spans="1:13">
      <c r="A50" s="23">
        <v>19</v>
      </c>
      <c r="B50" s="22" t="s">
        <v>481</v>
      </c>
      <c r="C50" s="22" t="s">
        <v>482</v>
      </c>
      <c r="D50" s="22" t="s">
        <v>483</v>
      </c>
      <c r="E50" s="23" t="s">
        <v>462</v>
      </c>
      <c r="F50" s="23">
        <v>35</v>
      </c>
      <c r="G50" s="46" t="s">
        <v>68</v>
      </c>
      <c r="H50" s="23">
        <v>35</v>
      </c>
      <c r="I50" s="22" t="s">
        <v>484</v>
      </c>
      <c r="J50" s="24">
        <v>42953</v>
      </c>
      <c r="K50" s="24">
        <v>43101</v>
      </c>
      <c r="L50" s="22" t="s">
        <v>419</v>
      </c>
      <c r="M50" s="22" t="s">
        <v>485</v>
      </c>
    </row>
    <row r="51" ht="24" spans="1:13">
      <c r="A51" s="23">
        <v>20</v>
      </c>
      <c r="B51" s="22" t="s">
        <v>486</v>
      </c>
      <c r="C51" s="22" t="s">
        <v>487</v>
      </c>
      <c r="D51" s="22" t="s">
        <v>488</v>
      </c>
      <c r="E51" s="23" t="s">
        <v>462</v>
      </c>
      <c r="F51" s="23">
        <v>15</v>
      </c>
      <c r="G51" s="46" t="s">
        <v>68</v>
      </c>
      <c r="H51" s="23">
        <v>15</v>
      </c>
      <c r="I51" s="22" t="s">
        <v>475</v>
      </c>
      <c r="J51" s="24">
        <v>42681</v>
      </c>
      <c r="K51" s="24">
        <v>43101</v>
      </c>
      <c r="L51" s="22" t="s">
        <v>419</v>
      </c>
      <c r="M51" s="22" t="s">
        <v>488</v>
      </c>
    </row>
    <row r="52" ht="24" spans="1:13">
      <c r="A52" s="23">
        <v>21</v>
      </c>
      <c r="B52" s="22" t="s">
        <v>489</v>
      </c>
      <c r="C52" s="22" t="s">
        <v>464</v>
      </c>
      <c r="D52" s="82" t="s">
        <v>490</v>
      </c>
      <c r="E52" s="23" t="s">
        <v>462</v>
      </c>
      <c r="F52" s="23">
        <v>27</v>
      </c>
      <c r="G52" s="46" t="s">
        <v>68</v>
      </c>
      <c r="H52" s="23">
        <v>27</v>
      </c>
      <c r="I52" s="22" t="s">
        <v>479</v>
      </c>
      <c r="J52" s="24">
        <v>42924</v>
      </c>
      <c r="K52" s="24">
        <v>43101</v>
      </c>
      <c r="L52" s="22" t="s">
        <v>419</v>
      </c>
      <c r="M52" s="22" t="s">
        <v>490</v>
      </c>
    </row>
    <row r="53" ht="24" spans="1:13">
      <c r="A53" s="23">
        <v>22</v>
      </c>
      <c r="B53" s="22" t="s">
        <v>491</v>
      </c>
      <c r="C53" s="22" t="s">
        <v>464</v>
      </c>
      <c r="D53" s="22" t="s">
        <v>492</v>
      </c>
      <c r="E53" s="23" t="s">
        <v>462</v>
      </c>
      <c r="F53" s="23">
        <v>10</v>
      </c>
      <c r="G53" s="46" t="s">
        <v>68</v>
      </c>
      <c r="H53" s="23">
        <v>10</v>
      </c>
      <c r="I53" s="22" t="s">
        <v>493</v>
      </c>
      <c r="J53" s="24">
        <v>43048</v>
      </c>
      <c r="K53" s="24" t="s">
        <v>494</v>
      </c>
      <c r="L53" s="22" t="s">
        <v>419</v>
      </c>
      <c r="M53" s="22" t="s">
        <v>492</v>
      </c>
    </row>
    <row r="54" ht="24" spans="1:13">
      <c r="A54" s="23">
        <v>23</v>
      </c>
      <c r="B54" s="22" t="s">
        <v>495</v>
      </c>
      <c r="C54" s="22" t="s">
        <v>482</v>
      </c>
      <c r="D54" s="22" t="s">
        <v>496</v>
      </c>
      <c r="E54" s="23" t="s">
        <v>462</v>
      </c>
      <c r="F54" s="23">
        <v>10</v>
      </c>
      <c r="G54" s="46" t="s">
        <v>68</v>
      </c>
      <c r="H54" s="23">
        <v>10</v>
      </c>
      <c r="I54" s="22" t="s">
        <v>479</v>
      </c>
      <c r="J54" s="24">
        <v>42926</v>
      </c>
      <c r="K54" s="24">
        <v>43101</v>
      </c>
      <c r="L54" s="22" t="s">
        <v>419</v>
      </c>
      <c r="M54" s="22" t="s">
        <v>496</v>
      </c>
    </row>
    <row r="55" ht="24" spans="1:13">
      <c r="A55" s="23">
        <v>24</v>
      </c>
      <c r="B55" s="22" t="s">
        <v>497</v>
      </c>
      <c r="C55" s="22" t="s">
        <v>482</v>
      </c>
      <c r="D55" s="22" t="s">
        <v>498</v>
      </c>
      <c r="E55" s="23" t="s">
        <v>462</v>
      </c>
      <c r="F55" s="23">
        <v>10</v>
      </c>
      <c r="G55" s="46" t="s">
        <v>68</v>
      </c>
      <c r="H55" s="23">
        <v>10</v>
      </c>
      <c r="I55" s="22" t="s">
        <v>471</v>
      </c>
      <c r="J55" s="24">
        <v>42624</v>
      </c>
      <c r="K55" s="24">
        <v>43101</v>
      </c>
      <c r="L55" s="22" t="s">
        <v>419</v>
      </c>
      <c r="M55" s="22" t="s">
        <v>498</v>
      </c>
    </row>
    <row r="56" ht="24" spans="1:13">
      <c r="A56" s="23">
        <v>25</v>
      </c>
      <c r="B56" s="22" t="s">
        <v>499</v>
      </c>
      <c r="C56" s="22" t="s">
        <v>487</v>
      </c>
      <c r="D56" s="22" t="s">
        <v>500</v>
      </c>
      <c r="E56" s="23" t="s">
        <v>462</v>
      </c>
      <c r="F56" s="23">
        <v>25</v>
      </c>
      <c r="G56" s="46" t="s">
        <v>68</v>
      </c>
      <c r="H56" s="23">
        <v>25</v>
      </c>
      <c r="I56" s="22" t="s">
        <v>479</v>
      </c>
      <c r="J56" s="24">
        <v>42979</v>
      </c>
      <c r="K56" s="24">
        <v>43101</v>
      </c>
      <c r="L56" s="22" t="s">
        <v>419</v>
      </c>
      <c r="M56" s="22" t="s">
        <v>500</v>
      </c>
    </row>
    <row r="57" ht="24" spans="1:13">
      <c r="A57" s="23">
        <v>26</v>
      </c>
      <c r="B57" s="22" t="s">
        <v>501</v>
      </c>
      <c r="C57" s="22" t="s">
        <v>502</v>
      </c>
      <c r="D57" s="22" t="s">
        <v>503</v>
      </c>
      <c r="E57" s="23" t="s">
        <v>462</v>
      </c>
      <c r="F57" s="23">
        <v>28</v>
      </c>
      <c r="G57" s="46" t="s">
        <v>68</v>
      </c>
      <c r="H57" s="23">
        <v>28</v>
      </c>
      <c r="I57" s="22" t="s">
        <v>504</v>
      </c>
      <c r="J57" s="24">
        <v>42614</v>
      </c>
      <c r="K57" s="24">
        <v>43101</v>
      </c>
      <c r="L57" s="22" t="s">
        <v>419</v>
      </c>
      <c r="M57" s="22" t="s">
        <v>503</v>
      </c>
    </row>
    <row r="58" ht="24" spans="1:13">
      <c r="A58" s="23">
        <v>27</v>
      </c>
      <c r="B58" s="22" t="s">
        <v>505</v>
      </c>
      <c r="C58" s="22" t="s">
        <v>506</v>
      </c>
      <c r="D58" s="22" t="s">
        <v>507</v>
      </c>
      <c r="E58" s="23" t="s">
        <v>462</v>
      </c>
      <c r="F58" s="23">
        <v>14</v>
      </c>
      <c r="G58" s="46" t="s">
        <v>68</v>
      </c>
      <c r="H58" s="23">
        <v>14</v>
      </c>
      <c r="I58" s="22" t="s">
        <v>508</v>
      </c>
      <c r="J58" s="24">
        <v>42583</v>
      </c>
      <c r="K58" s="24">
        <v>43101</v>
      </c>
      <c r="L58" s="22" t="s">
        <v>419</v>
      </c>
      <c r="M58" s="22" t="s">
        <v>507</v>
      </c>
    </row>
    <row r="59" ht="24" spans="1:13">
      <c r="A59" s="23">
        <v>28</v>
      </c>
      <c r="B59" s="22" t="s">
        <v>509</v>
      </c>
      <c r="C59" s="22" t="s">
        <v>510</v>
      </c>
      <c r="D59" s="22" t="s">
        <v>511</v>
      </c>
      <c r="E59" s="23" t="s">
        <v>462</v>
      </c>
      <c r="F59" s="23">
        <v>40</v>
      </c>
      <c r="G59" s="46" t="s">
        <v>68</v>
      </c>
      <c r="H59" s="23">
        <v>40</v>
      </c>
      <c r="I59" s="22" t="s">
        <v>475</v>
      </c>
      <c r="J59" s="24">
        <v>42948</v>
      </c>
      <c r="K59" s="24">
        <v>43101</v>
      </c>
      <c r="L59" s="22" t="s">
        <v>419</v>
      </c>
      <c r="M59" s="22" t="s">
        <v>511</v>
      </c>
    </row>
    <row r="60" ht="24" spans="1:13">
      <c r="A60" s="23">
        <v>29</v>
      </c>
      <c r="B60" s="22" t="s">
        <v>512</v>
      </c>
      <c r="C60" s="22" t="s">
        <v>513</v>
      </c>
      <c r="D60" s="22" t="s">
        <v>514</v>
      </c>
      <c r="E60" s="23" t="s">
        <v>462</v>
      </c>
      <c r="F60" s="23">
        <v>9</v>
      </c>
      <c r="G60" s="46" t="s">
        <v>68</v>
      </c>
      <c r="H60" s="23">
        <v>9</v>
      </c>
      <c r="I60" s="22" t="s">
        <v>466</v>
      </c>
      <c r="J60" s="24">
        <v>42644</v>
      </c>
      <c r="K60" s="24">
        <v>43101</v>
      </c>
      <c r="L60" s="22" t="s">
        <v>419</v>
      </c>
      <c r="M60" s="22" t="s">
        <v>514</v>
      </c>
    </row>
    <row r="61" ht="24" spans="1:13">
      <c r="A61" s="23">
        <v>30</v>
      </c>
      <c r="B61" s="22" t="s">
        <v>515</v>
      </c>
      <c r="C61" s="22" t="s">
        <v>516</v>
      </c>
      <c r="D61" s="22" t="s">
        <v>517</v>
      </c>
      <c r="E61" s="23" t="s">
        <v>462</v>
      </c>
      <c r="F61" s="23">
        <v>20</v>
      </c>
      <c r="G61" s="46" t="s">
        <v>68</v>
      </c>
      <c r="H61" s="23">
        <v>20</v>
      </c>
      <c r="I61" s="22" t="s">
        <v>471</v>
      </c>
      <c r="J61" s="24">
        <v>42583</v>
      </c>
      <c r="K61" s="24">
        <v>43101</v>
      </c>
      <c r="L61" s="22" t="s">
        <v>419</v>
      </c>
      <c r="M61" s="22" t="s">
        <v>517</v>
      </c>
    </row>
    <row r="62" ht="24" spans="1:13">
      <c r="A62" s="23">
        <v>31</v>
      </c>
      <c r="B62" s="22" t="s">
        <v>518</v>
      </c>
      <c r="C62" s="22" t="s">
        <v>487</v>
      </c>
      <c r="D62" s="22" t="s">
        <v>519</v>
      </c>
      <c r="E62" s="23" t="s">
        <v>462</v>
      </c>
      <c r="F62" s="23">
        <v>19</v>
      </c>
      <c r="G62" s="46" t="s">
        <v>68</v>
      </c>
      <c r="H62" s="23">
        <v>19</v>
      </c>
      <c r="I62" s="22" t="s">
        <v>520</v>
      </c>
      <c r="J62" s="24">
        <v>42583</v>
      </c>
      <c r="K62" s="24">
        <v>43101</v>
      </c>
      <c r="L62" s="22" t="s">
        <v>419</v>
      </c>
      <c r="M62" s="22" t="s">
        <v>519</v>
      </c>
    </row>
    <row r="63" ht="24" spans="1:13">
      <c r="A63" s="23">
        <v>32</v>
      </c>
      <c r="B63" s="22" t="s">
        <v>521</v>
      </c>
      <c r="C63" s="22" t="s">
        <v>482</v>
      </c>
      <c r="D63" s="22" t="s">
        <v>522</v>
      </c>
      <c r="E63" s="23" t="s">
        <v>462</v>
      </c>
      <c r="F63" s="23">
        <v>23</v>
      </c>
      <c r="G63" s="46" t="s">
        <v>68</v>
      </c>
      <c r="H63" s="23">
        <v>23</v>
      </c>
      <c r="I63" s="22" t="s">
        <v>523</v>
      </c>
      <c r="J63" s="24">
        <v>42614</v>
      </c>
      <c r="K63" s="24">
        <v>43435</v>
      </c>
      <c r="L63" s="22" t="s">
        <v>419</v>
      </c>
      <c r="M63" s="22" t="s">
        <v>522</v>
      </c>
    </row>
    <row r="64" ht="24" spans="1:13">
      <c r="A64" s="23">
        <v>33</v>
      </c>
      <c r="B64" s="22" t="s">
        <v>524</v>
      </c>
      <c r="C64" s="22" t="s">
        <v>464</v>
      </c>
      <c r="D64" s="22" t="s">
        <v>525</v>
      </c>
      <c r="E64" s="23" t="s">
        <v>462</v>
      </c>
      <c r="F64" s="23">
        <v>7</v>
      </c>
      <c r="G64" s="46" t="s">
        <v>68</v>
      </c>
      <c r="H64" s="23">
        <v>7</v>
      </c>
      <c r="I64" s="22" t="s">
        <v>504</v>
      </c>
      <c r="J64" s="24">
        <v>42552</v>
      </c>
      <c r="K64" s="24">
        <v>43101</v>
      </c>
      <c r="L64" s="22" t="s">
        <v>419</v>
      </c>
      <c r="M64" s="22" t="s">
        <v>525</v>
      </c>
    </row>
    <row r="65" ht="24" spans="1:13">
      <c r="A65" s="23">
        <v>34</v>
      </c>
      <c r="B65" s="22" t="s">
        <v>526</v>
      </c>
      <c r="C65" s="22" t="s">
        <v>482</v>
      </c>
      <c r="D65" s="22" t="s">
        <v>527</v>
      </c>
      <c r="E65" s="23" t="s">
        <v>462</v>
      </c>
      <c r="F65" s="23">
        <v>21</v>
      </c>
      <c r="G65" s="46" t="s">
        <v>68</v>
      </c>
      <c r="H65" s="23">
        <v>21</v>
      </c>
      <c r="I65" s="22" t="s">
        <v>528</v>
      </c>
      <c r="J65" s="24">
        <v>42644</v>
      </c>
      <c r="K65" s="24">
        <v>43101</v>
      </c>
      <c r="L65" s="22" t="s">
        <v>419</v>
      </c>
      <c r="M65" s="22" t="s">
        <v>527</v>
      </c>
    </row>
    <row r="66" ht="24" spans="1:13">
      <c r="A66" s="23">
        <v>35</v>
      </c>
      <c r="B66" s="22" t="s">
        <v>529</v>
      </c>
      <c r="C66" s="22" t="s">
        <v>502</v>
      </c>
      <c r="D66" s="22" t="s">
        <v>530</v>
      </c>
      <c r="E66" s="23" t="s">
        <v>462</v>
      </c>
      <c r="F66" s="23">
        <v>6</v>
      </c>
      <c r="G66" s="46" t="s">
        <v>68</v>
      </c>
      <c r="H66" s="23">
        <v>6</v>
      </c>
      <c r="I66" s="22" t="s">
        <v>493</v>
      </c>
      <c r="J66" s="24">
        <v>42584</v>
      </c>
      <c r="K66" s="24">
        <v>43101</v>
      </c>
      <c r="L66" s="22" t="s">
        <v>419</v>
      </c>
      <c r="M66" s="22" t="s">
        <v>530</v>
      </c>
    </row>
    <row r="67" ht="24" spans="1:13">
      <c r="A67" s="23">
        <v>36</v>
      </c>
      <c r="B67" s="22" t="s">
        <v>531</v>
      </c>
      <c r="C67" s="22" t="s">
        <v>510</v>
      </c>
      <c r="D67" s="22" t="s">
        <v>532</v>
      </c>
      <c r="E67" s="23" t="s">
        <v>462</v>
      </c>
      <c r="F67" s="23">
        <v>19</v>
      </c>
      <c r="G67" s="46" t="s">
        <v>68</v>
      </c>
      <c r="H67" s="23">
        <v>19</v>
      </c>
      <c r="I67" s="22" t="s">
        <v>471</v>
      </c>
      <c r="J67" s="24">
        <v>42583</v>
      </c>
      <c r="K67" s="24">
        <v>43101</v>
      </c>
      <c r="L67" s="22" t="s">
        <v>419</v>
      </c>
      <c r="M67" s="22" t="s">
        <v>532</v>
      </c>
    </row>
    <row r="68" ht="24" spans="1:13">
      <c r="A68" s="23">
        <v>37</v>
      </c>
      <c r="B68" s="22" t="s">
        <v>533</v>
      </c>
      <c r="C68" s="22" t="s">
        <v>464</v>
      </c>
      <c r="D68" s="22" t="s">
        <v>534</v>
      </c>
      <c r="E68" s="23" t="s">
        <v>462</v>
      </c>
      <c r="F68" s="23">
        <v>8</v>
      </c>
      <c r="G68" s="46" t="s">
        <v>68</v>
      </c>
      <c r="H68" s="23">
        <v>8</v>
      </c>
      <c r="I68" s="22" t="s">
        <v>520</v>
      </c>
      <c r="J68" s="24">
        <v>42186</v>
      </c>
      <c r="K68" s="24">
        <v>43101</v>
      </c>
      <c r="L68" s="22" t="s">
        <v>419</v>
      </c>
      <c r="M68" s="22" t="s">
        <v>534</v>
      </c>
    </row>
    <row r="69" ht="24" spans="1:13">
      <c r="A69" s="23">
        <v>38</v>
      </c>
      <c r="B69" s="22" t="s">
        <v>535</v>
      </c>
      <c r="C69" s="22" t="s">
        <v>464</v>
      </c>
      <c r="D69" s="22" t="s">
        <v>511</v>
      </c>
      <c r="E69" s="23" t="s">
        <v>462</v>
      </c>
      <c r="F69" s="23">
        <v>9</v>
      </c>
      <c r="G69" s="46" t="s">
        <v>68</v>
      </c>
      <c r="H69" s="23">
        <v>9</v>
      </c>
      <c r="I69" s="22" t="s">
        <v>484</v>
      </c>
      <c r="J69" s="24">
        <v>42552</v>
      </c>
      <c r="K69" s="24">
        <v>43101</v>
      </c>
      <c r="L69" s="22" t="s">
        <v>419</v>
      </c>
      <c r="M69" s="22" t="s">
        <v>511</v>
      </c>
    </row>
    <row r="70" ht="24" spans="1:13">
      <c r="A70" s="23">
        <v>39</v>
      </c>
      <c r="B70" s="22" t="s">
        <v>536</v>
      </c>
      <c r="C70" s="22" t="s">
        <v>537</v>
      </c>
      <c r="D70" s="22" t="s">
        <v>538</v>
      </c>
      <c r="E70" s="23" t="s">
        <v>462</v>
      </c>
      <c r="F70" s="23">
        <v>22</v>
      </c>
      <c r="G70" s="46" t="s">
        <v>68</v>
      </c>
      <c r="H70" s="23">
        <v>22</v>
      </c>
      <c r="I70" s="22" t="s">
        <v>539</v>
      </c>
      <c r="J70" s="24">
        <v>42278</v>
      </c>
      <c r="K70" s="24">
        <v>43101</v>
      </c>
      <c r="L70" s="22" t="s">
        <v>419</v>
      </c>
      <c r="M70" s="22" t="s">
        <v>540</v>
      </c>
    </row>
    <row r="71" ht="24" spans="1:13">
      <c r="A71" s="23">
        <v>40</v>
      </c>
      <c r="B71" s="22" t="s">
        <v>541</v>
      </c>
      <c r="C71" s="22" t="s">
        <v>542</v>
      </c>
      <c r="D71" s="22" t="s">
        <v>543</v>
      </c>
      <c r="E71" s="23" t="s">
        <v>462</v>
      </c>
      <c r="F71" s="23">
        <v>8</v>
      </c>
      <c r="G71" s="46" t="s">
        <v>68</v>
      </c>
      <c r="H71" s="23">
        <v>8</v>
      </c>
      <c r="I71" s="22" t="s">
        <v>544</v>
      </c>
      <c r="J71" s="24">
        <v>42552</v>
      </c>
      <c r="K71" s="24">
        <v>43101</v>
      </c>
      <c r="L71" s="22" t="s">
        <v>419</v>
      </c>
      <c r="M71" s="22" t="s">
        <v>545</v>
      </c>
    </row>
    <row r="72" ht="27.95" customHeight="1" spans="1:13">
      <c r="A72" s="23"/>
      <c r="B72" s="22"/>
      <c r="C72" s="22"/>
      <c r="D72" s="22"/>
      <c r="E72" s="22" t="s">
        <v>395</v>
      </c>
      <c r="F72" s="23">
        <v>495</v>
      </c>
      <c r="G72" s="46" t="s">
        <v>68</v>
      </c>
      <c r="H72" s="23">
        <v>495</v>
      </c>
      <c r="I72" s="22"/>
      <c r="J72" s="22"/>
      <c r="K72" s="22"/>
      <c r="L72" s="22"/>
      <c r="M72" s="22"/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6"/>
  <sheetViews>
    <sheetView workbookViewId="0">
      <pane ySplit="4" topLeftCell="A5" activePane="bottomLeft" state="frozen"/>
      <selection/>
      <selection pane="bottomLeft" activeCell="A2" sqref="A2:IV2"/>
    </sheetView>
  </sheetViews>
  <sheetFormatPr defaultColWidth="9" defaultRowHeight="13.5"/>
  <cols>
    <col min="1" max="1" width="6.125" style="2" customWidth="1"/>
    <col min="2" max="2" width="16.875" style="2" customWidth="1"/>
    <col min="3" max="3" width="12.5" style="2" customWidth="1"/>
    <col min="4" max="4" width="13.75" style="2" customWidth="1"/>
    <col min="5" max="5" width="10.5" style="2" customWidth="1"/>
    <col min="6" max="6" width="6.5" style="83" customWidth="1"/>
    <col min="7" max="7" width="12.75" style="2" customWidth="1"/>
    <col min="8" max="8" width="7" style="2" customWidth="1"/>
    <col min="9" max="9" width="13.375" style="2" customWidth="1"/>
    <col min="10" max="10" width="10.5" style="2" customWidth="1"/>
    <col min="11" max="11" width="10.375" style="2" customWidth="1"/>
    <col min="12" max="16384" width="9" style="2"/>
  </cols>
  <sheetData>
    <row r="1" ht="36.75" customHeight="1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9" customFormat="1" ht="21.75" customHeight="1" spans="1:1">
      <c r="A2" s="9" t="s">
        <v>1</v>
      </c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84" t="s">
        <v>7</v>
      </c>
      <c r="G3" s="5" t="s">
        <v>8</v>
      </c>
      <c r="H3" s="5"/>
      <c r="I3" s="6" t="s">
        <v>9</v>
      </c>
      <c r="J3" s="6" t="s">
        <v>10</v>
      </c>
      <c r="K3" s="6"/>
      <c r="L3" s="5" t="s">
        <v>11</v>
      </c>
      <c r="M3" s="5"/>
    </row>
    <row r="4" ht="40.5" spans="1:13">
      <c r="A4" s="5"/>
      <c r="B4" s="5"/>
      <c r="C4" s="5"/>
      <c r="D4" s="5"/>
      <c r="E4" s="5"/>
      <c r="F4" s="84"/>
      <c r="G4" s="6" t="s">
        <v>12</v>
      </c>
      <c r="H4" s="6" t="s">
        <v>13</v>
      </c>
      <c r="I4" s="5"/>
      <c r="J4" s="6" t="s">
        <v>14</v>
      </c>
      <c r="K4" s="6" t="s">
        <v>15</v>
      </c>
      <c r="L4" s="6" t="s">
        <v>16</v>
      </c>
      <c r="M4" s="6" t="s">
        <v>17</v>
      </c>
    </row>
    <row r="5" s="80" customFormat="1" ht="24" customHeight="1" spans="1:13">
      <c r="A5" s="5" t="s">
        <v>546</v>
      </c>
      <c r="B5" s="5"/>
      <c r="C5" s="5"/>
      <c r="D5" s="5"/>
      <c r="E5" s="5"/>
      <c r="F5" s="84" t="s">
        <v>547</v>
      </c>
      <c r="G5" s="5"/>
      <c r="H5" s="5">
        <v>290</v>
      </c>
      <c r="I5" s="5"/>
      <c r="J5" s="5"/>
      <c r="K5" s="5"/>
      <c r="L5" s="5"/>
      <c r="M5" s="6"/>
    </row>
    <row r="6" s="81" customFormat="1" ht="30.75" customHeight="1" spans="1:13">
      <c r="A6" s="19" t="s">
        <v>19</v>
      </c>
      <c r="B6" s="20" t="s">
        <v>548</v>
      </c>
      <c r="C6" s="20"/>
      <c r="D6" s="20"/>
      <c r="E6" s="20"/>
      <c r="F6" s="85">
        <f>SUM(F7:F24)</f>
        <v>280</v>
      </c>
      <c r="G6" s="20"/>
      <c r="H6" s="20">
        <v>280</v>
      </c>
      <c r="I6" s="20"/>
      <c r="J6" s="20"/>
      <c r="K6" s="20"/>
      <c r="L6" s="20"/>
      <c r="M6" s="20"/>
    </row>
    <row r="7" s="82" customFormat="1" ht="36" spans="1:13">
      <c r="A7" s="23">
        <v>1</v>
      </c>
      <c r="B7" s="86" t="s">
        <v>549</v>
      </c>
      <c r="C7" s="86" t="s">
        <v>550</v>
      </c>
      <c r="D7" s="86" t="s">
        <v>551</v>
      </c>
      <c r="E7" s="86" t="s">
        <v>552</v>
      </c>
      <c r="F7" s="87">
        <v>10</v>
      </c>
      <c r="G7" s="46" t="s">
        <v>68</v>
      </c>
      <c r="H7" s="86">
        <v>10</v>
      </c>
      <c r="I7" s="86" t="s">
        <v>553</v>
      </c>
      <c r="J7" s="24">
        <v>43009</v>
      </c>
      <c r="K7" s="24">
        <v>43101</v>
      </c>
      <c r="L7" s="22" t="s">
        <v>554</v>
      </c>
      <c r="M7" s="22" t="s">
        <v>551</v>
      </c>
    </row>
    <row r="8" s="82" customFormat="1" ht="48" spans="1:13">
      <c r="A8" s="23">
        <v>2</v>
      </c>
      <c r="B8" s="86" t="s">
        <v>555</v>
      </c>
      <c r="C8" s="86" t="s">
        <v>556</v>
      </c>
      <c r="D8" s="86" t="s">
        <v>557</v>
      </c>
      <c r="E8" s="86" t="s">
        <v>558</v>
      </c>
      <c r="F8" s="87">
        <v>20</v>
      </c>
      <c r="G8" s="46" t="s">
        <v>68</v>
      </c>
      <c r="H8" s="86">
        <v>20</v>
      </c>
      <c r="I8" s="86" t="s">
        <v>559</v>
      </c>
      <c r="J8" s="24">
        <v>43009</v>
      </c>
      <c r="K8" s="24">
        <v>43101</v>
      </c>
      <c r="L8" s="22" t="s">
        <v>554</v>
      </c>
      <c r="M8" s="22" t="s">
        <v>560</v>
      </c>
    </row>
    <row r="9" s="82" customFormat="1" ht="36" spans="1:13">
      <c r="A9" s="23">
        <v>3</v>
      </c>
      <c r="B9" s="86" t="s">
        <v>561</v>
      </c>
      <c r="C9" s="86" t="s">
        <v>562</v>
      </c>
      <c r="D9" s="86" t="s">
        <v>563</v>
      </c>
      <c r="E9" s="86" t="s">
        <v>564</v>
      </c>
      <c r="F9" s="87">
        <v>10</v>
      </c>
      <c r="G9" s="46" t="s">
        <v>68</v>
      </c>
      <c r="H9" s="86">
        <v>10</v>
      </c>
      <c r="I9" s="86" t="s">
        <v>565</v>
      </c>
      <c r="J9" s="24">
        <v>43009</v>
      </c>
      <c r="K9" s="24">
        <v>43101</v>
      </c>
      <c r="L9" s="22" t="s">
        <v>554</v>
      </c>
      <c r="M9" s="86" t="s">
        <v>563</v>
      </c>
    </row>
    <row r="10" s="82" customFormat="1" ht="48" spans="1:13">
      <c r="A10" s="23">
        <v>4</v>
      </c>
      <c r="B10" s="86" t="s">
        <v>566</v>
      </c>
      <c r="C10" s="86" t="s">
        <v>567</v>
      </c>
      <c r="D10" s="86" t="s">
        <v>568</v>
      </c>
      <c r="E10" s="86" t="s">
        <v>569</v>
      </c>
      <c r="F10" s="87">
        <v>10</v>
      </c>
      <c r="G10" s="46" t="s">
        <v>68</v>
      </c>
      <c r="H10" s="86">
        <v>10</v>
      </c>
      <c r="I10" s="86" t="s">
        <v>553</v>
      </c>
      <c r="J10" s="24">
        <v>43009</v>
      </c>
      <c r="K10" s="24">
        <v>43101</v>
      </c>
      <c r="L10" s="22" t="s">
        <v>554</v>
      </c>
      <c r="M10" s="86" t="s">
        <v>570</v>
      </c>
    </row>
    <row r="11" s="82" customFormat="1" ht="36" spans="1:13">
      <c r="A11" s="23">
        <v>5</v>
      </c>
      <c r="B11" s="86" t="s">
        <v>571</v>
      </c>
      <c r="C11" s="86" t="s">
        <v>572</v>
      </c>
      <c r="D11" s="86" t="s">
        <v>573</v>
      </c>
      <c r="E11" s="86" t="s">
        <v>574</v>
      </c>
      <c r="F11" s="87">
        <v>30</v>
      </c>
      <c r="G11" s="46" t="s">
        <v>68</v>
      </c>
      <c r="H11" s="86">
        <v>30</v>
      </c>
      <c r="I11" s="86" t="s">
        <v>575</v>
      </c>
      <c r="J11" s="24">
        <v>43009</v>
      </c>
      <c r="K11" s="24">
        <v>43101</v>
      </c>
      <c r="L11" s="22" t="s">
        <v>554</v>
      </c>
      <c r="M11" s="86" t="s">
        <v>576</v>
      </c>
    </row>
    <row r="12" s="82" customFormat="1" ht="36" spans="1:13">
      <c r="A12" s="23">
        <v>6</v>
      </c>
      <c r="B12" s="86" t="s">
        <v>577</v>
      </c>
      <c r="C12" s="86" t="s">
        <v>578</v>
      </c>
      <c r="D12" s="86" t="s">
        <v>579</v>
      </c>
      <c r="E12" s="86" t="s">
        <v>569</v>
      </c>
      <c r="F12" s="87">
        <v>10</v>
      </c>
      <c r="G12" s="46" t="s">
        <v>68</v>
      </c>
      <c r="H12" s="86">
        <v>10</v>
      </c>
      <c r="I12" s="86" t="s">
        <v>580</v>
      </c>
      <c r="J12" s="24">
        <v>43009</v>
      </c>
      <c r="K12" s="24">
        <v>43101</v>
      </c>
      <c r="L12" s="22" t="s">
        <v>554</v>
      </c>
      <c r="M12" s="86" t="s">
        <v>581</v>
      </c>
    </row>
    <row r="13" s="82" customFormat="1" ht="36" spans="1:13">
      <c r="A13" s="23">
        <v>7</v>
      </c>
      <c r="B13" s="86" t="s">
        <v>582</v>
      </c>
      <c r="C13" s="86" t="s">
        <v>583</v>
      </c>
      <c r="D13" s="86" t="s">
        <v>584</v>
      </c>
      <c r="E13" s="86" t="s">
        <v>585</v>
      </c>
      <c r="F13" s="87">
        <v>10</v>
      </c>
      <c r="G13" s="46" t="s">
        <v>68</v>
      </c>
      <c r="H13" s="86">
        <v>10</v>
      </c>
      <c r="I13" s="86" t="s">
        <v>553</v>
      </c>
      <c r="J13" s="24">
        <v>43009</v>
      </c>
      <c r="K13" s="24">
        <v>43101</v>
      </c>
      <c r="L13" s="22" t="s">
        <v>554</v>
      </c>
      <c r="M13" s="86" t="s">
        <v>584</v>
      </c>
    </row>
    <row r="14" s="82" customFormat="1" ht="36" spans="1:13">
      <c r="A14" s="23">
        <v>8</v>
      </c>
      <c r="B14" s="86" t="s">
        <v>586</v>
      </c>
      <c r="C14" s="86" t="s">
        <v>587</v>
      </c>
      <c r="D14" s="86" t="s">
        <v>588</v>
      </c>
      <c r="E14" s="86" t="s">
        <v>589</v>
      </c>
      <c r="F14" s="87">
        <v>10</v>
      </c>
      <c r="G14" s="46" t="s">
        <v>68</v>
      </c>
      <c r="H14" s="86">
        <v>10</v>
      </c>
      <c r="I14" s="86" t="s">
        <v>580</v>
      </c>
      <c r="J14" s="24">
        <v>43009</v>
      </c>
      <c r="K14" s="24">
        <v>43101</v>
      </c>
      <c r="L14" s="22" t="s">
        <v>554</v>
      </c>
      <c r="M14" s="86" t="s">
        <v>590</v>
      </c>
    </row>
    <row r="15" s="82" customFormat="1" ht="36" spans="1:13">
      <c r="A15" s="23">
        <v>9</v>
      </c>
      <c r="B15" s="86" t="s">
        <v>591</v>
      </c>
      <c r="C15" s="86" t="s">
        <v>592</v>
      </c>
      <c r="D15" s="86" t="s">
        <v>593</v>
      </c>
      <c r="E15" s="86" t="s">
        <v>594</v>
      </c>
      <c r="F15" s="87">
        <v>10</v>
      </c>
      <c r="G15" s="46" t="s">
        <v>68</v>
      </c>
      <c r="H15" s="86">
        <v>10</v>
      </c>
      <c r="I15" s="86" t="s">
        <v>580</v>
      </c>
      <c r="J15" s="24">
        <v>43009</v>
      </c>
      <c r="K15" s="24">
        <v>43101</v>
      </c>
      <c r="L15" s="22" t="s">
        <v>554</v>
      </c>
      <c r="M15" s="86" t="s">
        <v>595</v>
      </c>
    </row>
    <row r="16" s="82" customFormat="1" ht="48" spans="1:13">
      <c r="A16" s="23">
        <v>10</v>
      </c>
      <c r="B16" s="86" t="s">
        <v>596</v>
      </c>
      <c r="C16" s="86" t="s">
        <v>597</v>
      </c>
      <c r="D16" s="86" t="s">
        <v>598</v>
      </c>
      <c r="E16" s="86" t="s">
        <v>599</v>
      </c>
      <c r="F16" s="87">
        <v>20</v>
      </c>
      <c r="G16" s="46" t="s">
        <v>68</v>
      </c>
      <c r="H16" s="86">
        <v>20</v>
      </c>
      <c r="I16" s="86" t="s">
        <v>559</v>
      </c>
      <c r="J16" s="24">
        <v>43009</v>
      </c>
      <c r="K16" s="24">
        <v>43101</v>
      </c>
      <c r="L16" s="22" t="s">
        <v>554</v>
      </c>
      <c r="M16" s="86" t="s">
        <v>600</v>
      </c>
    </row>
    <row r="17" s="82" customFormat="1" ht="36" spans="1:13">
      <c r="A17" s="23">
        <v>11</v>
      </c>
      <c r="B17" s="86" t="s">
        <v>601</v>
      </c>
      <c r="C17" s="86" t="s">
        <v>602</v>
      </c>
      <c r="D17" s="86" t="s">
        <v>603</v>
      </c>
      <c r="E17" s="86" t="s">
        <v>604</v>
      </c>
      <c r="F17" s="87">
        <v>10</v>
      </c>
      <c r="G17" s="46" t="s">
        <v>68</v>
      </c>
      <c r="H17" s="86">
        <v>10</v>
      </c>
      <c r="I17" s="86" t="s">
        <v>580</v>
      </c>
      <c r="J17" s="24">
        <v>43009</v>
      </c>
      <c r="K17" s="24">
        <v>43101</v>
      </c>
      <c r="L17" s="22" t="s">
        <v>554</v>
      </c>
      <c r="M17" s="86" t="s">
        <v>605</v>
      </c>
    </row>
    <row r="18" s="82" customFormat="1" ht="36" spans="1:13">
      <c r="A18" s="23">
        <v>12</v>
      </c>
      <c r="B18" s="86" t="s">
        <v>606</v>
      </c>
      <c r="C18" s="86" t="s">
        <v>607</v>
      </c>
      <c r="D18" s="86" t="s">
        <v>608</v>
      </c>
      <c r="E18" s="86" t="s">
        <v>609</v>
      </c>
      <c r="F18" s="87">
        <v>20</v>
      </c>
      <c r="G18" s="46" t="s">
        <v>68</v>
      </c>
      <c r="H18" s="86">
        <v>20</v>
      </c>
      <c r="I18" s="86" t="s">
        <v>565</v>
      </c>
      <c r="J18" s="24">
        <v>43009</v>
      </c>
      <c r="K18" s="24">
        <v>43101</v>
      </c>
      <c r="L18" s="22" t="s">
        <v>554</v>
      </c>
      <c r="M18" s="86" t="s">
        <v>610</v>
      </c>
    </row>
    <row r="19" s="82" customFormat="1" ht="36" spans="1:13">
      <c r="A19" s="23">
        <v>13</v>
      </c>
      <c r="B19" s="86" t="s">
        <v>611</v>
      </c>
      <c r="C19" s="86" t="s">
        <v>612</v>
      </c>
      <c r="D19" s="86" t="s">
        <v>613</v>
      </c>
      <c r="E19" s="86" t="s">
        <v>614</v>
      </c>
      <c r="F19" s="87">
        <v>30</v>
      </c>
      <c r="G19" s="46" t="s">
        <v>68</v>
      </c>
      <c r="H19" s="86">
        <v>30</v>
      </c>
      <c r="I19" s="86" t="s">
        <v>615</v>
      </c>
      <c r="J19" s="24">
        <v>43009</v>
      </c>
      <c r="K19" s="24">
        <v>43101</v>
      </c>
      <c r="L19" s="22" t="s">
        <v>554</v>
      </c>
      <c r="M19" s="86" t="s">
        <v>616</v>
      </c>
    </row>
    <row r="20" s="82" customFormat="1" ht="36" spans="1:13">
      <c r="A20" s="23">
        <v>14</v>
      </c>
      <c r="B20" s="86" t="s">
        <v>617</v>
      </c>
      <c r="C20" s="86" t="s">
        <v>618</v>
      </c>
      <c r="D20" s="86" t="s">
        <v>619</v>
      </c>
      <c r="E20" s="86" t="s">
        <v>569</v>
      </c>
      <c r="F20" s="87">
        <v>10</v>
      </c>
      <c r="G20" s="46" t="s">
        <v>68</v>
      </c>
      <c r="H20" s="86">
        <v>10</v>
      </c>
      <c r="I20" s="86" t="s">
        <v>580</v>
      </c>
      <c r="J20" s="24">
        <v>43009</v>
      </c>
      <c r="K20" s="24">
        <v>43101</v>
      </c>
      <c r="L20" s="22" t="s">
        <v>554</v>
      </c>
      <c r="M20" s="86" t="s">
        <v>620</v>
      </c>
    </row>
    <row r="21" s="82" customFormat="1" ht="60" spans="1:13">
      <c r="A21" s="23">
        <v>15</v>
      </c>
      <c r="B21" s="86" t="s">
        <v>621</v>
      </c>
      <c r="C21" s="86" t="s">
        <v>622</v>
      </c>
      <c r="D21" s="86" t="s">
        <v>623</v>
      </c>
      <c r="E21" s="86" t="s">
        <v>624</v>
      </c>
      <c r="F21" s="87">
        <v>20</v>
      </c>
      <c r="G21" s="46" t="s">
        <v>68</v>
      </c>
      <c r="H21" s="86">
        <v>20</v>
      </c>
      <c r="I21" s="86" t="s">
        <v>625</v>
      </c>
      <c r="J21" s="24">
        <v>43009</v>
      </c>
      <c r="K21" s="24">
        <v>43101</v>
      </c>
      <c r="L21" s="22" t="s">
        <v>554</v>
      </c>
      <c r="M21" s="86" t="s">
        <v>626</v>
      </c>
    </row>
    <row r="22" s="82" customFormat="1" ht="36" spans="1:13">
      <c r="A22" s="23">
        <v>16</v>
      </c>
      <c r="B22" s="88" t="s">
        <v>627</v>
      </c>
      <c r="C22" s="88" t="s">
        <v>628</v>
      </c>
      <c r="D22" s="88" t="s">
        <v>629</v>
      </c>
      <c r="E22" s="88" t="s">
        <v>630</v>
      </c>
      <c r="F22" s="89">
        <v>20</v>
      </c>
      <c r="G22" s="46" t="s">
        <v>68</v>
      </c>
      <c r="H22" s="88">
        <v>20</v>
      </c>
      <c r="I22" s="86" t="s">
        <v>559</v>
      </c>
      <c r="J22" s="24">
        <v>43009</v>
      </c>
      <c r="K22" s="24">
        <v>43101</v>
      </c>
      <c r="L22" s="22" t="s">
        <v>554</v>
      </c>
      <c r="M22" s="88" t="s">
        <v>631</v>
      </c>
    </row>
    <row r="23" s="82" customFormat="1" ht="36" spans="1:13">
      <c r="A23" s="23">
        <v>17</v>
      </c>
      <c r="B23" s="88" t="s">
        <v>632</v>
      </c>
      <c r="C23" s="88" t="s">
        <v>633</v>
      </c>
      <c r="D23" s="88" t="s">
        <v>634</v>
      </c>
      <c r="E23" s="88" t="s">
        <v>635</v>
      </c>
      <c r="F23" s="89">
        <v>10</v>
      </c>
      <c r="G23" s="46" t="s">
        <v>68</v>
      </c>
      <c r="H23" s="88">
        <v>10</v>
      </c>
      <c r="I23" s="86" t="s">
        <v>553</v>
      </c>
      <c r="J23" s="24">
        <v>43009</v>
      </c>
      <c r="K23" s="24">
        <v>43101</v>
      </c>
      <c r="L23" s="22" t="s">
        <v>554</v>
      </c>
      <c r="M23" s="88" t="s">
        <v>636</v>
      </c>
    </row>
    <row r="24" s="82" customFormat="1" ht="36" spans="1:13">
      <c r="A24" s="23">
        <v>18</v>
      </c>
      <c r="B24" s="88" t="s">
        <v>637</v>
      </c>
      <c r="C24" s="88" t="s">
        <v>628</v>
      </c>
      <c r="D24" s="88" t="s">
        <v>638</v>
      </c>
      <c r="E24" s="88" t="s">
        <v>630</v>
      </c>
      <c r="F24" s="89">
        <v>20</v>
      </c>
      <c r="G24" s="46" t="s">
        <v>68</v>
      </c>
      <c r="H24" s="88">
        <v>20</v>
      </c>
      <c r="I24" s="86" t="s">
        <v>575</v>
      </c>
      <c r="J24" s="24">
        <v>43009</v>
      </c>
      <c r="K24" s="24">
        <v>43101</v>
      </c>
      <c r="L24" s="22" t="s">
        <v>554</v>
      </c>
      <c r="M24" s="88" t="s">
        <v>639</v>
      </c>
    </row>
    <row r="25" s="81" customFormat="1" ht="18.75" customHeight="1" spans="1:13">
      <c r="A25" s="19" t="s">
        <v>31</v>
      </c>
      <c r="B25" s="19" t="s">
        <v>46</v>
      </c>
      <c r="C25" s="20"/>
      <c r="D25" s="20"/>
      <c r="E25" s="20"/>
      <c r="F25" s="85" t="s">
        <v>640</v>
      </c>
      <c r="G25" s="46" t="s">
        <v>68</v>
      </c>
      <c r="H25" s="20"/>
      <c r="I25" s="20"/>
      <c r="J25" s="20"/>
      <c r="K25" s="20"/>
      <c r="L25" s="20"/>
      <c r="M25" s="19"/>
    </row>
    <row r="26" s="82" customFormat="1" ht="36" spans="1:13">
      <c r="A26" s="22">
        <v>1</v>
      </c>
      <c r="B26" s="22" t="s">
        <v>641</v>
      </c>
      <c r="C26" s="22" t="s">
        <v>642</v>
      </c>
      <c r="D26" s="22" t="s">
        <v>643</v>
      </c>
      <c r="E26" s="23" t="s">
        <v>644</v>
      </c>
      <c r="F26" s="90">
        <v>10</v>
      </c>
      <c r="G26" s="46" t="s">
        <v>68</v>
      </c>
      <c r="H26" s="23">
        <v>10</v>
      </c>
      <c r="I26" s="22" t="s">
        <v>645</v>
      </c>
      <c r="J26" s="24">
        <v>43009</v>
      </c>
      <c r="K26" s="24">
        <v>43101</v>
      </c>
      <c r="L26" s="22" t="s">
        <v>554</v>
      </c>
      <c r="M26" s="22" t="s">
        <v>646</v>
      </c>
    </row>
  </sheetData>
  <mergeCells count="12">
    <mergeCell ref="A1:M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15625" right="0.15625" top="0.393055555555556" bottom="0.471527777777778" header="0.313888888888889" footer="0.313888888888889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计划汇总表</vt:lpstr>
      <vt:lpstr>光伏产业</vt:lpstr>
      <vt:lpstr>重点产业1</vt:lpstr>
      <vt:lpstr>重点产业2</vt:lpstr>
      <vt:lpstr>自主产业</vt:lpstr>
      <vt:lpstr>水利建设</vt:lpstr>
      <vt:lpstr>寸石半江坝饮水工程</vt:lpstr>
      <vt:lpstr>农村公路建设1</vt:lpstr>
      <vt:lpstr>农村公路建设2</vt:lpstr>
      <vt:lpstr>贫困村综合服务平台</vt:lpstr>
      <vt:lpstr>高标准农田建设1</vt:lpstr>
      <vt:lpstr>高标准农田建设2</vt:lpstr>
      <vt:lpstr>高标准农田建设3</vt:lpstr>
      <vt:lpstr>雨露计划及培训</vt:lpstr>
      <vt:lpstr>金融扶贫</vt:lpstr>
      <vt:lpstr>危房改造</vt:lpstr>
      <vt:lpstr>贫困人口医保缴费</vt:lpstr>
      <vt:lpstr>贫困人口住院医药费兜底</vt:lpstr>
      <vt:lpstr>贫困人口养老保险</vt:lpstr>
      <vt:lpstr>电商扶贫</vt:lpstr>
      <vt:lpstr>贫困人口特惠保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2018-03-31T03:58:00Z</cp:lastPrinted>
  <dcterms:modified xsi:type="dcterms:W3CDTF">2018-06-13T00:56:46Z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KSOReadingLayout">
    <vt:bool>false</vt:bool>
  </property>
</Properties>
</file>