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基础设施项目" sheetId="1" r:id="rId1"/>
    <sheet name="园区项目" sheetId="2" r:id="rId2"/>
    <sheet name="农业产业项目" sheetId="3" r:id="rId3"/>
    <sheet name="特色小镇" sheetId="4" r:id="rId4"/>
    <sheet name="旅游商贸项目" sheetId="5" r:id="rId5"/>
  </sheets>
  <definedNames>
    <definedName name="_xlnm.Print_Area" localSheetId="2">农业产业项目!$A$1:$J$10</definedName>
    <definedName name="_xlnm.Print_Titles" localSheetId="0">基础设施项目!$3:$4</definedName>
    <definedName name="_xlnm.Print_Titles" localSheetId="4">旅游商贸项目!$1:$2</definedName>
    <definedName name="_xlnm.Print_Titles" localSheetId="2">农业产业项目!$3:$4</definedName>
    <definedName name="_xlnm.Print_Titles" localSheetId="3">特色小镇!$3:$4</definedName>
    <definedName name="_xlnm.Print_Titles" localSheetId="1">园区项目!$3:$4</definedName>
  </definedNames>
  <calcPr calcId="144525"/>
</workbook>
</file>

<file path=xl/sharedStrings.xml><?xml version="1.0" encoding="utf-8"?>
<sst xmlns="http://schemas.openxmlformats.org/spreadsheetml/2006/main" count="629" uniqueCount="411">
  <si>
    <t>新邵县2019年基础设施项目</t>
  </si>
  <si>
    <t>单位：万元</t>
  </si>
  <si>
    <t>序号</t>
  </si>
  <si>
    <t>项目名称</t>
  </si>
  <si>
    <t>类别</t>
  </si>
  <si>
    <t>项目单位（业主）</t>
  </si>
  <si>
    <t>建设规模</t>
  </si>
  <si>
    <t>投资来源</t>
  </si>
  <si>
    <t>概算                  总投资</t>
  </si>
  <si>
    <t>到2018年底累计完成投资</t>
  </si>
  <si>
    <t>2019年计划</t>
  </si>
  <si>
    <t>投资额</t>
  </si>
  <si>
    <t>每季度主要工程形象</t>
  </si>
  <si>
    <t>合计（25个）</t>
  </si>
  <si>
    <t>一、交通水利项目（8个）</t>
  </si>
  <si>
    <t>县城至烂坝公路</t>
  </si>
  <si>
    <t>续建</t>
  </si>
  <si>
    <t>邵阳赛双清建设投资经营集团公司</t>
  </si>
  <si>
    <t>二级公路，全长25.2公里</t>
  </si>
  <si>
    <t>中央资金
省级资金
县自筹</t>
  </si>
  <si>
    <t>一、二季度完成新田铺至烂坝部分路面，三季度完成新田铺至烂坝路面，四季度完成全线附属工程</t>
  </si>
  <si>
    <t>S334张家冲至罗桥公路</t>
  </si>
  <si>
    <t>二级公路，全长13.494公里</t>
  </si>
  <si>
    <t>省级资金
县自筹</t>
  </si>
  <si>
    <t>一、二季度完成路基、水稳层，三季度完成路面</t>
  </si>
  <si>
    <t>S232太芝庙至雀塘公路</t>
  </si>
  <si>
    <t>新增二级公路，24.163公里</t>
  </si>
  <si>
    <t>一、二季度完成潭府至雀塘50%路基，三季度完成潭府至雀塘路基，四季度完成潭府至雀塘水稳层</t>
  </si>
  <si>
    <t>塘口至白水洞旅游专线公路</t>
  </si>
  <si>
    <t>二级公路，全长12.2公里</t>
  </si>
  <si>
    <t>一季度完成水稳层，二季度完成路面，三季度完成附属工程</t>
  </si>
  <si>
    <t>重要县乡道改造</t>
  </si>
  <si>
    <t>改扩建黄家桥至高梓、大坝至清水、长冲铺至柏水、白云铺至桃林、花桥至涟源、大坝到高桥、大坝到严塘等重要县乡道</t>
  </si>
  <si>
    <t>一季度完成黄家桥至高梓公路；二季度完成白云铺至桃林公路；三季度完成大坝至清水、大坝到高桥、大坝到严塘公路；四季度完成长冲铺至柏水公路，启动花桥至潭溪公路建设</t>
  </si>
  <si>
    <t>新田铺镇绕城线建设</t>
  </si>
  <si>
    <t>新增</t>
  </si>
  <si>
    <t>新田铺镇人民政府</t>
  </si>
  <si>
    <t>长1.56公里，宽9米</t>
  </si>
  <si>
    <t>中央资金
省级资金
镇自筹</t>
  </si>
  <si>
    <t>一季度完成可研、立项，二季度完成规划、林业、国土等批复工作并开工，三季度完成路基，春节前通车</t>
  </si>
  <si>
    <t>农村安全饮水</t>
  </si>
  <si>
    <t>水利局、各乡镇人民政府、城建投</t>
  </si>
  <si>
    <t>完成寸石、下源、青石溪及尧虞塘集中供水工程建设；完成半江坝水库工程建设；完成2017—2018年度农村安全饮水工程计量验收工作。</t>
  </si>
  <si>
    <t>中央资金
省级资金
县自筹国开行融资</t>
  </si>
  <si>
    <t>一季度完成4处集中供水工程建设任务的80%，启动半江坝水库工程建设，完成10%单村工程计量；二季度完成4处集中供水工程建设任务的90%，完成半江坝水库工程40%，完成40%单村工程计量；三季度完成4处集中供水工程建设任务的95%，完成半江坝水库工程70%，完成70%单村工程计量；四季度完成4处集中供水工程建设和半江坝水库主体工程建设任务</t>
  </si>
  <si>
    <t>资江筱溪防洪堤建设项目</t>
  </si>
  <si>
    <t>湖南省湘投控股筱溪水利开发有限公司</t>
  </si>
  <si>
    <t>新建及加高防浪墙453m</t>
  </si>
  <si>
    <t>中央资金
省级资金
县级自筹
湘投公司投资</t>
  </si>
  <si>
    <t>一季度完成工程设计；二季度完成工程招投标；三季度启动工程建设，并完成200m建设任务；四季度完成主体工程建设</t>
  </si>
  <si>
    <t>二、城市基础设施项目（8个）</t>
  </si>
  <si>
    <t>资江风光带及防洪工程</t>
  </si>
  <si>
    <t>恒信新城镇建设投资开发有限公司</t>
  </si>
  <si>
    <t>右岸工程自酿溪镇下沙湾至晒谷滩电站右岸地段，建设园林景观配套设施、综合管线工程、水利防洪工程；左岸建设河道岸坡防护、园林景观、绿化、亮化工程，及堤上道路、地下综合管线、管线综合工程和水利防洪工程等。
左岸工程自柏树村至肖家湾，全长4.2千米</t>
  </si>
  <si>
    <t>企业自筹银行贷款</t>
  </si>
  <si>
    <t>右岸工程一季度完成长滩段800米扫尾工作及老工业防洪保护圈桩施工的50%；二季度完成疗养院段水利防洪堤主体、2个涵闸施工及老工业防洪保护圈桩施工的90%；三季度完成长滩防洪保护圈的水利防洪工程、给排水工程、亮化工程及老工业园防洪保护圈桩基础；四季度完成二桥到公园石山的绿化亮化等工程。左岸工程一、二季度完成景观、绿化工程，三季度进行竣工验收，四季度通过验收</t>
  </si>
  <si>
    <t>县城公园建设项目</t>
  </si>
  <si>
    <t>住房和城乡建设局</t>
  </si>
  <si>
    <t>耀湘公园，修建游步道、停车场、景观塔等设施；新邵公园，修建游步道、停车场等设施；滨江文体公园，修建游步道、停车场等设施</t>
  </si>
  <si>
    <t>银行贷款
县自筹</t>
  </si>
  <si>
    <t>二季度完成前期工作，三季度开工建设，四季度完成新邵公园、滨江文体公园部分主体工程，完成耀湘公园建设</t>
  </si>
  <si>
    <t>酿溪河河道综合治理</t>
  </si>
  <si>
    <t>河道长度11.3公里，新增防汛公路21.7公里，拆除重建河坝5座、新增污水管道3.628公里</t>
  </si>
  <si>
    <t>农发行融资</t>
  </si>
  <si>
    <t>一季度签订合同，完成设计，进行财政评审；二季度完成财政评审及征地拆迁工作，开工建设；三季度完成第一段内清淤及河堤建设；四季度完成第一段的建设</t>
  </si>
  <si>
    <t>两桥一路项目</t>
  </si>
  <si>
    <t>新建九头岩大桥及两端连接线；新建沙湾大桥及两端连接线；新建和谐路</t>
  </si>
  <si>
    <t>一季度完成九头岩大桥施工图设计；二季度完成九头岩大桥施工招标并开工建设；三季度完成沙湾大桥及和谐路工可批复；四季度完成沙湾大桥及和谐路初步设计，九头岩大桥完成20%的工程量</t>
  </si>
  <si>
    <t>黄家冲路</t>
  </si>
  <si>
    <t>长800米，宽24米</t>
  </si>
  <si>
    <t>一季度、二季度完成路基、水稳层，三季度完成路面，四季度完成附属设施</t>
  </si>
  <si>
    <t>大礼堂至L5连接线提质改造工程</t>
  </si>
  <si>
    <t>对1020米道路进行白改黑、强电入地等改造</t>
  </si>
  <si>
    <t>自筹</t>
  </si>
  <si>
    <t>一季度准备招投标、设计；二季度完成招投标并开工；三季度完工，四季度通过验收</t>
  </si>
  <si>
    <t>棚改项目</t>
  </si>
  <si>
    <t>征收拆迁临江片区、酿溪生态园、疗养院、L5片区等区域1949户</t>
  </si>
  <si>
    <t>一、二季度完成房屋征收、拆除，三季度临江片区开工建设，四季度小河街建设完成80%，春节前完成小河街片区建设</t>
  </si>
  <si>
    <t>房地产项目</t>
  </si>
  <si>
    <t>祥云置业、伟业、九盛、新德利、丽境等12家房地产公司</t>
  </si>
  <si>
    <t>建设世纪豪庭、滨江时代城、九盛天福等14个房地产开发项目，总建筑面积245万平方米</t>
  </si>
  <si>
    <t>世纪豪庭12#、22#、7#、9#、11#楼交房，佳源财富广场、碧水云间、中鑫广场等交房；博文嘉苑二期，江山如画1#、2#、3#楼，钓鱼台.公馆1#、2#，白云小镇6#、7#等主体完工</t>
  </si>
  <si>
    <t>三、能源环保项目（4个）</t>
  </si>
  <si>
    <t>电网改造及变电站扩建工程</t>
  </si>
  <si>
    <t>供电公司</t>
  </si>
  <si>
    <t>10kV及以下农网改造工程，滩头-巨口铺110kV线路改造工程，陈家坊、巨口铺110kV变电站主变扩建工程</t>
  </si>
  <si>
    <t>一季度完成前期工作，二季度开工建设，三季度完成部分工程建设，四季度竣工</t>
  </si>
  <si>
    <t>垃圾焚烧发电</t>
  </si>
  <si>
    <t>日处理垃圾800吨</t>
  </si>
  <si>
    <t>一季度完成立项等前期工作，二季度开工，三季度完成基础工程，四季度完成部分主体工程</t>
  </si>
  <si>
    <t>动物无害化处理中心</t>
  </si>
  <si>
    <t>浙江百奥迈斯生物科技股份有限公司</t>
  </si>
  <si>
    <t>占地15亩，建筑面积4000平方米，年处理9600吨</t>
  </si>
  <si>
    <t>一、二季度完成立项、环保、规划、林业、国土等批复工作，三季度完成主体工程，四季度完成设备安装并投产</t>
  </si>
  <si>
    <t>新邵乡镇污水处理厂</t>
  </si>
  <si>
    <t>邵阳赛双清投资公司</t>
  </si>
  <si>
    <t>11个建制镇污水处理设施建设，处理污水3万吨/日</t>
  </si>
  <si>
    <t>一季度完成立项等前期工作，二季度坪上镇、陈家坊镇污水处理厂开工，三季度坪上镇、陈家坊镇污水处理厂完成基础工程，四季度坪上镇、陈家坊镇污水处理厂完成主体工程</t>
  </si>
  <si>
    <t>四、社会发展项目（5个）</t>
  </si>
  <si>
    <t>芙蓉学校</t>
  </si>
  <si>
    <t>教育局</t>
  </si>
  <si>
    <t>占地70亩，建筑面积29200平方米，其中四栋教学楼20000平方米，综合楼6000平方米，食堂3000平方米，其他200平方米</t>
  </si>
  <si>
    <t>中央资金
县自筹</t>
  </si>
  <si>
    <t>一季度项目动工建设，完成土石方工程及桩基础；二季度完成新邵、邵阳两地块征收，完成教学楼主体工程及部分装饰工程；三季度教学楼投入使用，完成仪器设备采购调试并交付使用；四季度完成土地置换手续，完成全部楼房、运动场建设及附属工程，启动配套贵新路东段建设</t>
  </si>
  <si>
    <t>酿溪四小搬迁项目</t>
  </si>
  <si>
    <t>项目总建筑面积19200平方米，并配套标准运动场及附属设施</t>
  </si>
  <si>
    <t>一季度完成征地相关工作，办理土地、规划等相关手续；完成项目方案设计及审批、施工图设计及审查；三季度完成项目预算造价及财政评审；四季度完成施工招投标工作并开工建设</t>
  </si>
  <si>
    <t>邵阳广益实验学校</t>
  </si>
  <si>
    <t>邵阳三川教育发展有限公司</t>
  </si>
  <si>
    <t>占地500亩，学校用地350亩，商业配套用地150亩，建筑面积20万平方米，建成后可容纳学生1万人</t>
  </si>
  <si>
    <t>一季度开工建设，二季度完成小学部主体工程，三季度小学部投入使用，四季度启动初中部建设</t>
  </si>
  <si>
    <t>县综合馆建设</t>
  </si>
  <si>
    <t>老干局</t>
  </si>
  <si>
    <t>新建工人文化宫、县级综合档案馆、老干部活动中心，总建筑面积12000平方米</t>
  </si>
  <si>
    <t>一、二季度完成立项，三季度完成环评、规划设计、国土审批等，四季度争取资金到位，开工建设</t>
  </si>
  <si>
    <t>殡仪馆建设项目</t>
  </si>
  <si>
    <t>民政局</t>
  </si>
  <si>
    <t>殡仪馆建设和辅助工程配套设施建设，建筑面积22600平方米，其它绿化面积61616平方米；公墓山建设</t>
  </si>
  <si>
    <t>一、二季度完成环保、林业、国土批复工作及征地，三季度完成招投标并开工，四季度房屋主体封顶</t>
  </si>
  <si>
    <t>新邵县2019年园区项目</t>
  </si>
  <si>
    <t>项目业主</t>
  </si>
  <si>
    <t>投资
来源</t>
  </si>
  <si>
    <t>合计（43个）</t>
  </si>
  <si>
    <t>一、经济开发区（25个）</t>
  </si>
  <si>
    <t>（一）湘商产业园（8个）</t>
  </si>
  <si>
    <t>产业项目</t>
  </si>
  <si>
    <t>卓旺机械加工生产基地项目</t>
  </si>
  <si>
    <t>湖南省卓旺机械制造有限公司</t>
  </si>
  <si>
    <t>占地30亩，建筑面积7560平方米，建设机械加工生产基地</t>
  </si>
  <si>
    <t>一季度完成立项等前期工作，二季度开工，三季度完成部分主体工程，四季度竣工投产</t>
  </si>
  <si>
    <t>亚通机械设备生产基地项目</t>
  </si>
  <si>
    <t>永康市亚通机械设备有限公司</t>
  </si>
  <si>
    <t>占地100亩，建设亚通机械设备生产基地，建成投产后可年创税收1000万元以上</t>
  </si>
  <si>
    <t>一季度完成立项等前期工作，二季度开工，三季度完成基础工程，四季度一期厂房主体竣工</t>
  </si>
  <si>
    <t>6000万米高压胶管生产项目</t>
  </si>
  <si>
    <t>湖南海旭管业有限公司</t>
  </si>
  <si>
    <t>占地92亩，建设6000万米高压胶管生产基地，建成投产后可年创税收1000万元以上</t>
  </si>
  <si>
    <t>年产8000吨TPU新型环保材料生产基地项目</t>
  </si>
  <si>
    <t>湖南宝铂新材料科技有限公司</t>
  </si>
  <si>
    <t>建设厂房及附属设施24000平方米，购置并安装相关设备</t>
  </si>
  <si>
    <t>一季度开工建设，二季度完成基础工程，三季度完成部分主体工程，四季度投产</t>
  </si>
  <si>
    <t>奥托科技新邵智能制造基地建设项目</t>
  </si>
  <si>
    <t>经开区管委会</t>
  </si>
  <si>
    <t>占地60亩，建设奥托科技新邵智能制造生产基地，建成投产后可年创税收600万元以上</t>
  </si>
  <si>
    <t>资江科技园二期项目</t>
  </si>
  <si>
    <t>湖南资江电子有限公司</t>
  </si>
  <si>
    <t>占地200亩，研发大楼1栋、标准厂房20栋、员工宿舍楼10栋、员工福利套房6栋、员工文化体育设施1栋以及其他综合性配套设施（食堂、商场、卫生所、物流、停车场等）</t>
  </si>
  <si>
    <t>一、二季度完成项目前期对接，三季度完成可研，四季度启动立项、环保、规划等报批工作</t>
  </si>
  <si>
    <t>基础设施项目</t>
  </si>
  <si>
    <t>湘商产业园路网建设工程</t>
  </si>
  <si>
    <t>胜利路长1460米、宽20米，振华路长1307米、宽30米，雪峰路长1867米、宽40米，七秀路延伸段长440米、宽40米，滨江南路长1308米、宽36米，大陈路延伸段长500米、宽22米，桐子坪路长735米，宽20米</t>
  </si>
  <si>
    <t>一季度开工建设滨江南路、振华路三期，二季度开工建设雪峰路，三季度开工建设石背垅路、七秀路延伸段，四季度完成胜利路、滨江南路、振华路三期路面</t>
  </si>
  <si>
    <t>招商项目</t>
  </si>
  <si>
    <t>湘商产业园招商</t>
  </si>
  <si>
    <t>2019年新引进投资1亿元以上的产业项目1个，投资5000万元以上的产业项目3个</t>
  </si>
  <si>
    <t>一、二季度积极对接洽谈，三季度签订正式协议，四季度完成立项</t>
  </si>
  <si>
    <t>（二）农业科技产业园（7个）</t>
  </si>
  <si>
    <t>省级农业科技产业园核心区建设项目</t>
  </si>
  <si>
    <t>恒信新城镇建设投资开发有限公司、住建局</t>
  </si>
  <si>
    <t>总建筑面积88787平方米，项目包括A区、B区和兴农路等公共配套设施</t>
  </si>
  <si>
    <t>一季度完成部分基础工程，二季度完成基础工程，三季度完成部分主体工程，四季度完成A区主体工程</t>
  </si>
  <si>
    <t>桂丁茶加工厂</t>
  </si>
  <si>
    <t>湖南兴盛茶业科技有限公司</t>
  </si>
  <si>
    <t>占地50亩，建设年产50吨干茶机械化名优茶生产线</t>
  </si>
  <si>
    <t>一、二季度洽谈产业园园区用地，三季度加工厂开始动工，四季度完成部分主体工程</t>
  </si>
  <si>
    <t>小塘麻鸭深加工项目</t>
  </si>
  <si>
    <t>湖南呱呱叫食品有限公司</t>
  </si>
  <si>
    <t>占地30亩，修建厂房及附属建筑22500㎡</t>
  </si>
  <si>
    <t>一、二季度完成立项等前期工作，落实产业园区用地；三季度加工基地开工建设；四季度投产</t>
  </si>
  <si>
    <t>心连心生猪屠宰及冷链物流</t>
  </si>
  <si>
    <t>邵阳心连心食品有限公司</t>
  </si>
  <si>
    <t>完成与新五丰公司的全面合作；完成二期工程建设：建设肉制品深加工厂2000平方米；完善污水处理、管网、园区道路等配套设施</t>
  </si>
  <si>
    <t>一季度开始与新五丰公司开展合作洽谈，二季度完成合作协议签订，完成配套设施建设，三季度完成二期工程报批、设计等前期工作，四季度全面启动二期工程，并与新五丰公司开展全面合作</t>
  </si>
  <si>
    <t>雨泉农业中药材种植与加工</t>
  </si>
  <si>
    <t>湖南雨泉农业开发有限公司</t>
  </si>
  <si>
    <t>建设中药材加工大楼2栋10000平方米</t>
  </si>
  <si>
    <t>二季度加工大楼开始修建，三季度加工大楼完成30%进度，四季度加工大楼主体基本完成</t>
  </si>
  <si>
    <t>食用菌深加工项目</t>
  </si>
  <si>
    <t>邵阳市云新高科农业开发有限公司</t>
  </si>
  <si>
    <t>占地40亩，建设食用菌熟食加工及保健食品生产线</t>
  </si>
  <si>
    <t>一、二季度完成立项等前期工作，季度落实产业园园区用地，四季度加工基地开工建设</t>
  </si>
  <si>
    <t>农业科技产业园招商</t>
  </si>
  <si>
    <t>2019年新引进投资5000元以上的产业项目1个，投资3000万元以上的产业项目2个</t>
  </si>
  <si>
    <t>（三）医疗健康器械产业园（2个）</t>
  </si>
  <si>
    <t>正大邵阳骨伤科医院新院建设</t>
  </si>
  <si>
    <t>新邵正大邵阳骨伤科医院</t>
  </si>
  <si>
    <t>总占地面积137亩，总建筑面积18.9万平方米。一期，建筑面积10.9万平方米，二期建筑面积8万平方米</t>
  </si>
  <si>
    <t>企业自筹</t>
  </si>
  <si>
    <t>一季度完成部分外装修，二季度完成外装修，三季度完成部分内装修，四季度完成内装修，购置安装设备</t>
  </si>
  <si>
    <t>医疗健康器械产业园招商</t>
  </si>
  <si>
    <t>完成正大骨伤科医院转为赢利性医院工作；2019年新引进投资5000万元以上的产业项目2个</t>
  </si>
  <si>
    <t>一、二季度积极对接洽谈，三季度签订正式协议，四季度完成立项；三季度完成正大骨伤科医院转为赢利性医院工作</t>
  </si>
  <si>
    <t>（四）塘口工业园（4个）</t>
  </si>
  <si>
    <t>辰州锑业搬迁项目</t>
  </si>
  <si>
    <t>新邵辰州锑业有限责任公司</t>
  </si>
  <si>
    <t>新建备料车间、矿浆电解车间、锑精炼车间和废水处理车间</t>
  </si>
  <si>
    <t>自筹募投</t>
  </si>
  <si>
    <t>一、二季度完成厂房基础工程，三季度完成主体工程，四季度试生产</t>
  </si>
  <si>
    <t>越胜环保科技生物医药及4万吨/年资源再利用基地项目</t>
  </si>
  <si>
    <t>越胜环保科技生物有限公司</t>
  </si>
  <si>
    <t>占地100亩，建设越胜环保科技生物医药及4万吨/年资源再利用基地，建成投产后可年创税收4000万元以上</t>
  </si>
  <si>
    <t>一、二季度完成可研，三季度完成立项，四季度完成环保、规划、林业、国土等批复工作</t>
  </si>
  <si>
    <t>塘口工业园污水处理厂及配套设施（一期）建设PPP项目</t>
  </si>
  <si>
    <t>塘口工业园污水处理厂及配套管网、道路、市政、绿化工程建设</t>
  </si>
  <si>
    <t>一季度完成项目初步设计与咨询单位的资料对接，二季度确定设计、勘察招标代理机构，三季度完成初步设计招标文件定稿、招标公告挂网，签订《PPP项目合同》、《合资合同》、合作经营合同》，四季度成立项目公司并开工建设</t>
  </si>
  <si>
    <t>塘口工业园招商</t>
  </si>
  <si>
    <t>2019年新引进投资1亿元以上的产业项目1个，投资5000万元以上的产业项目1个</t>
  </si>
  <si>
    <r>
      <rPr>
        <b/>
        <sz val="10"/>
        <rFont val="宋体"/>
        <charset val="134"/>
      </rPr>
      <t>(五</t>
    </r>
    <r>
      <rPr>
        <b/>
        <sz val="10"/>
        <rFont val="宋体"/>
        <charset val="134"/>
      </rPr>
      <t>)</t>
    </r>
    <r>
      <rPr>
        <b/>
        <sz val="10"/>
        <rFont val="宋体"/>
        <charset val="134"/>
      </rPr>
      <t>特高压绝缘高新材料产业园</t>
    </r>
    <r>
      <rPr>
        <b/>
        <sz val="10"/>
        <rFont val="宋体"/>
        <charset val="134"/>
      </rPr>
      <t>(</t>
    </r>
    <r>
      <rPr>
        <b/>
        <sz val="10"/>
        <rFont val="宋体"/>
        <charset val="134"/>
      </rPr>
      <t>2个</t>
    </r>
    <r>
      <rPr>
        <b/>
        <sz val="10"/>
        <rFont val="宋体"/>
        <charset val="134"/>
      </rPr>
      <t>)</t>
    </r>
  </si>
  <si>
    <t>广信搬迁项目</t>
  </si>
  <si>
    <t>湖南广信科技股份有限公司</t>
  </si>
  <si>
    <t>占地200亩，建设40万吨特种纸生产基地</t>
  </si>
  <si>
    <t>一、二季度完成环保及相关手续报批，开始征地，三季度开工建设基础设施，四季度完成基础设施建设</t>
  </si>
  <si>
    <t>特高压绝缘高新材料产业园招商</t>
  </si>
  <si>
    <t>（六）浙商产业园（1个）</t>
  </si>
  <si>
    <t>浙商产业园招商</t>
  </si>
  <si>
    <t>浙商</t>
  </si>
  <si>
    <t>选址大坪经开区，占地2000亩，主要建设工业、快递、电商、物流、仓储等项目</t>
  </si>
  <si>
    <t>一、二季度完成可研，三季度完成立项，四季度完成环保、规划、林业、国土等批复工作；至少引进两个投资5000万元以上的项目落地并开工建设</t>
  </si>
  <si>
    <t>（七）台商产业园（1个）</t>
  </si>
  <si>
    <t>台商产业园招商</t>
  </si>
  <si>
    <t>台商</t>
  </si>
  <si>
    <t>选址塘口高架桥附近，占地500余亩，主要建设厂房制造智能家具</t>
  </si>
  <si>
    <t>二、雀塘循环经济产业园（4个）</t>
  </si>
  <si>
    <t>邵阳桑德循环经济产业园</t>
  </si>
  <si>
    <t>邵阳桑德循环经济产业园发展有限公司</t>
  </si>
  <si>
    <t>项目占地1000亩，园区道路5.2公里，建筑面积50万平方米，其中标准厂房25万平方米，定制厂房10万平方米，商业交易中心8万平方米，物流中心、办公楼、宿舍、污水处理厂等设施7万平方米</t>
  </si>
  <si>
    <t>二季度废轮胎绿色高效利用生产线试生产，桑德大道竣工，管道天然气供气，三季度再生资源交易中心完工并交付使用、鸿远铝业完成煤改气和自动化生产线，鸿祥铝业完成厂房改建。，四季度完成园区二期废塑料回收利用项目5万平方米标准厂房主体工程 、园区二期路网路基工程</t>
  </si>
  <si>
    <t>湘中亚一国际物流园一期</t>
  </si>
  <si>
    <t>邵阳广企建设开发有限公司</t>
  </si>
  <si>
    <t>占地150亩，建筑面积6万㎡</t>
  </si>
  <si>
    <t>一季度开工，二季度完成基础工程，三季度完成部分主体工程，四季度完成仓储物流库、快递分拨区、零担区及配套服务设施</t>
  </si>
  <si>
    <t>雀塘产业园污水处理厂</t>
  </si>
  <si>
    <t>雀塘产业园管委会</t>
  </si>
  <si>
    <t>占地30亩，规模5000吨/日</t>
  </si>
  <si>
    <t>二季度完成主体工程，三季度试运营</t>
  </si>
  <si>
    <t>雀塘产业园招商</t>
  </si>
  <si>
    <t>2019年新引进投资1亿元以上的产业项目1个，投资5000万元以上的产业项目2个</t>
  </si>
  <si>
    <t>三、坪上高铁新城产业园（8个）</t>
  </si>
  <si>
    <t>三一工程机械整机与零部件再制造项目</t>
  </si>
  <si>
    <t>邵阳中旺机械有限责任公司</t>
  </si>
  <si>
    <t>第一期占地50亩，总占地100亩，项目内容三一重工程机械设备维修、学员培训学校</t>
  </si>
  <si>
    <t>一季度完成基础工程，二季度完成教学楼主体工程，三季度完成维修车间及厂房主体工程，四季度完成水电及装修，投入使用</t>
  </si>
  <si>
    <t>邵阳高铁新城旅游接待中心</t>
  </si>
  <si>
    <t>高铁新城开发公司</t>
  </si>
  <si>
    <t>旅游接待开发项目，占地66亩，建筑面积23281.4平方米</t>
  </si>
  <si>
    <t>银行贷款</t>
  </si>
  <si>
    <t>一季度完成外墙装修，二季度完成设备安装，三季度完成室内装修，四季度入住</t>
  </si>
  <si>
    <t>大同福地项目</t>
  </si>
  <si>
    <t>湖南好普大同福地置业有限公司</t>
  </si>
  <si>
    <t>流转土地3000亩，占地530亩，建设星级农庄、绿道5.1千米、露营地，进行生态农业及地产开发</t>
  </si>
  <si>
    <t>一季度完成炉滩绿道配套建设；二季度完成注册工作，启动中医院建设；三季度完成三期已批用地的征地拆迁工作；四季度完成中医院部分主体工程</t>
  </si>
  <si>
    <t>特色商贸街</t>
  </si>
  <si>
    <t>高铁开发公司</t>
  </si>
  <si>
    <t>总建筑面积为21937.58平方米</t>
  </si>
  <si>
    <t>一季度完成招投标，二季度完成基础工程、三季度完成2层主体，四季度完成一期主体工程</t>
  </si>
  <si>
    <t>高铁新城农贸市场</t>
  </si>
  <si>
    <t>占地20380平方米，建筑面积25000平方米，建设农副产品交易摊位、商铺、仓储区，检测中心，服务中心</t>
  </si>
  <si>
    <t>一季度完成征地和场平，二季度完成招投标，三季度完成基础工程，四季度完成主体工程</t>
  </si>
  <si>
    <t>高铁新城路网</t>
  </si>
  <si>
    <t>坪江路长3.44千米，宽42米；迎宾路长1.7千米，宽30米；大同路长2.6千米，其中1.65千米宽35米，0.95千米宽40米</t>
  </si>
  <si>
    <t>公司自筹</t>
  </si>
  <si>
    <t>一季度完成大同路路基，二季度完成绿化带花池建设，三季度完成大同路水稳层，四季度完成路面，人行道铺装、绿化、照明等附属设施</t>
  </si>
  <si>
    <t>高铁新城学校</t>
  </si>
  <si>
    <t>占地60亩，建设幼儿园和小学</t>
  </si>
  <si>
    <t>自筹和上级拨款</t>
  </si>
  <si>
    <t>一季度完成征地拆迁，二季度完成立项，三季度完成土地批复，四季度完成招投标和土石方平整</t>
  </si>
  <si>
    <t>高铁新城产业园招商</t>
  </si>
  <si>
    <t>2019年新引进投资5000万元以上的产业项目2个</t>
  </si>
  <si>
    <t>（四）白水洞风景名胜区旅游产业园（6个）</t>
  </si>
  <si>
    <t>白水洞旅游区基础设施建设项目</t>
  </si>
  <si>
    <t>新邵县风景名胜旅游开发有限公司</t>
  </si>
  <si>
    <t>游客接待中心及配套工程，游步道及观景台</t>
  </si>
  <si>
    <t>自筹和国开行贷款</t>
  </si>
  <si>
    <t>一、二季度完成游客接待中心、河沙坪、白龙洞二级游客接待中心、游步道主体工程，三季度完成白水古院、两宜寺、孝节坊等古建筑修复并安装智慧景区系统、标志标牌等，四季度开园</t>
  </si>
  <si>
    <t>棠溪河东岸景观改造（荷花池及周边建设）</t>
  </si>
  <si>
    <t>占地100亩，包括荷花池提质改造、文化广场、周边房屋立面改造。</t>
  </si>
  <si>
    <t>一、二季度完成荷花池提质改造建设及周边43栋立面改造。三季度完成全部127栋立面改造</t>
  </si>
  <si>
    <t>白龙洞提质改造</t>
  </si>
  <si>
    <t>总计划投资900万，包括白龙洞内所有设施建设及洞口配套设施建设。</t>
  </si>
  <si>
    <t>一季度完成设计、招投标等所有前期工作，二季度完成工程量的80%，三季度竣工并投入使用</t>
  </si>
  <si>
    <t>白水洞风景名胜区索道项目</t>
  </si>
  <si>
    <t>白水洞管理处</t>
  </si>
  <si>
    <t>白云岩至铜鼓顶索道3000米；白水洞景区河沙坪至岱山南1100米；罗山湖至大禾2140米</t>
  </si>
  <si>
    <t>一、二季度完成可行性研究报告，三季度完成立项，四季度完成环保、林业等批复</t>
  </si>
  <si>
    <t>白水洞国家级风景名胜区白云岩建设项目</t>
  </si>
  <si>
    <t>旅游服务设施建设、景观台建设、古建筑修复、景区内的民居进行环境改造、景区生态补损、绿化提质、管网建设等</t>
  </si>
  <si>
    <t>一、二季度完成详规的省级、部级审查，三季度完成可研报告、能评、环评、水土保持方案等编制，完成循环游步道建设；四季度完成立项、环评等批复工作</t>
  </si>
  <si>
    <t>白水洞国家级风景名胜区白水峡谷建设项目</t>
  </si>
  <si>
    <t>旅游服务设施建设、景观台建设、环卫设施建设、环保停车场建设、保护监测设施建设、水资源保护、地质遗迹保护等</t>
  </si>
  <si>
    <t>一、二季度完成详规的省级、部级审查，三季度完成可研报告、能评、环评、水土保持方案等编制，四季度完成立项、环评等批复工作</t>
  </si>
  <si>
    <t>新邵县2019年农业产业项目</t>
  </si>
  <si>
    <t>项目单位  （业主）</t>
  </si>
  <si>
    <t>概算
投资</t>
  </si>
  <si>
    <t>2019年计划投资额</t>
  </si>
  <si>
    <t>主要工程形象进度目标</t>
  </si>
  <si>
    <t>合计（5个）</t>
  </si>
  <si>
    <t>富硒养殖基地建设</t>
  </si>
  <si>
    <t>小塘镇、新田铺镇、坪上镇、陈家坊镇、严塘镇等重点乡镇</t>
  </si>
  <si>
    <t>（一）年出栏禽类130万羽并配套建设防疫及粪污处理等设备，其中鸡类60万羽，鸭60万羽，肉鸽10万羽；重点以呱呱叫、隆源农牧、宝庆福为主，建设家禽孵化基地1处，配套建设相应消毒、防疫、环保等设施设备。（二）年出栏肉牛5000头，年出栏生猪100000头，配套建设相应的消毒、防疫、环保等设施设备。鼓励长鑫、犇牛、富阳农业、汇源农牧等规模较大的养殖企业扩大生产规模，示范带头其他规模养殖场发展富硒养殖</t>
  </si>
  <si>
    <t>一季度家禽养殖及孵化基地、家畜栏舍和配套设施开工建设，二季度完成栏舍、消毒池等建设，三季度养殖基地、孵化基地投入使用，并带领其他养殖场养殖富硒家禽、家畜</t>
  </si>
  <si>
    <t>精品水果蔬菜基地建设</t>
  </si>
  <si>
    <t>大新镇、陈家坊镇、潭府乡、小塘镇、雀塘镇、新田铺镇、严塘镇、寸石镇等重点乡镇</t>
  </si>
  <si>
    <t>（一）全县发展精品水果10000亩并配套基础设施，重点发展黄桃、柑橘、猕猴桃等品种，重点支持玉辉农林、立成、湘辰、农康水果等企业扩大种植规模。其中玉辉农林新建蓝莓基地300亩，新建软仔石榴基地150亩；立成种植黄桃200亩；湘辰建设500亩精品水果基地，配套便道5千米、灌溉水管4000米，建设库房3座。（二）全县发展蔬菜基地10000亩并配套基础设施，以设施基地（大棚蔬菜）为主，重点发展食用菌及时鲜蔬菜，鼓励云新高科、东方红、金康、米叔叔、润丰等种植基地扩大规模。其中云新高科在寸石镇易地扶贫搬迁点建设38亩食用菌基地，建好南岳村香菇基地基础设施；东方红流转土地240亩，新建蔬菜大棚80个；金康建设大棚蔬菜100个，配套滴灌设施；润丰建设蔬菜大棚200个；配套机耕道、滴灌等辅助设施</t>
  </si>
  <si>
    <t>一季度水果基地完成土地流转及果苗栽种，蔬菜基地进行土地平整、大棚建设；二季度水果基地完成配套设施，蔬菜基地开始机耕道、滴灌等基础设施建设；三季度蔬菜基地大棚、基础设施等建设完成；四季度水果基地进行基地修整</t>
  </si>
  <si>
    <t>茶叶种植基地建设</t>
  </si>
  <si>
    <t>大新镇、巨口铺镇、迎光乡等重点乡镇</t>
  </si>
  <si>
    <t>全县发展茶叶基地1000亩，其中桂丁茶500亩，刺儿茶500亩；辐射带动周边有发展意愿群众适度发展茶饮产业</t>
  </si>
  <si>
    <t>刺儿茶基地：一季度完成加工厂房建设及200亩茶业基地种植，二季度开始引进加工设备，三季度开始试生产，四季度投产；桂丁茶基地：一季度开始土地整理、茶苗移栽，二季度野生茶开始加工生产，三、四季度扩建茶叶基地，开始新一轮茶苗移栽</t>
  </si>
  <si>
    <t>中药材种植与加工基地建设</t>
  </si>
  <si>
    <t>陈家坊镇、龙溪铺镇、严塘镇、坪上镇等重点乡镇</t>
  </si>
  <si>
    <t>全县中药材种植面积10000亩并配套相应基础设施；建设一处中药材种苗繁育基地；引进中药材加工设备一套；建设现代化实验室一座。鼓励雨泉农业、南陌生物、立成、精亿达等中药材种植企业扩大种植规模。雨泉农业种植罗汉果、丹参305亩；南陌生物新增百合加工车间400平方米，仓库400平方米，炒药间200平方米；改建实验室150平方米；新建种苗繁育基地120亩；立成种植玉竹300亩，建设机耕道2000米，维修山塘2口，配套水肥灌溉等设施</t>
  </si>
  <si>
    <t>一季度种植基地完成土地平整、种苗栽培，加工厂房开工建设；二季度完成加工厂、种苗繁育基地建设；三、四季度采收产品，加工厂、实验室投入使用</t>
  </si>
  <si>
    <t>尚源酒业紫米糯米种植及加工基地建设</t>
  </si>
  <si>
    <t>龙溪铺镇</t>
  </si>
  <si>
    <t>建设2个标准化紫米、糯米基地共计400亩；发展周边群众种植1000亩；建设蒸煮车间自动化生产线一条；新增2000平方米仓储建设；配套附属设施</t>
  </si>
  <si>
    <t>一、二季度开始安装自动化生产线；三季度开始仓储建设；四季度生产线完成调试，种植基地开始平整土地。</t>
  </si>
  <si>
    <t>新邵县2019年特色小镇及旅游商贸项目</t>
  </si>
  <si>
    <t>主导
产业</t>
  </si>
  <si>
    <t>实现产值</t>
  </si>
  <si>
    <t>合计（22个）</t>
  </si>
  <si>
    <t>一、特色小镇（5个）</t>
  </si>
  <si>
    <t>坪上镇文化旅游风情特色小镇</t>
  </si>
  <si>
    <t>高铁新城9平方公里，打造好大同福地、沁园生态农庄、康杰农庄及清水长寿村</t>
  </si>
  <si>
    <t>文化旅游</t>
  </si>
  <si>
    <t>上级资金自筹资金贷款资金</t>
  </si>
  <si>
    <t>一、二季度启动规划编制，三季度完成规划设计，四季度完成部分项目建设</t>
  </si>
  <si>
    <t>白水洞大峡谷旅游特色小镇</t>
  </si>
  <si>
    <t>依托景区建设和现有农业产业，计划投资5亿元，包括易地安置旅游商业街、诗词文化景观打造、月亮湖生态农林种养、文体广场、农耕文化博物馆及农业体验基地、民俗文化展示馆、四季花海、五星级农庄、亲子乐园、康养中心及游步道、观景台、长廊、园区道路、生态停车场。打造集“旅游+农业”的特色小镇</t>
  </si>
  <si>
    <t>一、二季度完成开展商业街招商和诗词文化景观、月亮湖生态农林种养等基础建设；三季度完成农耕文化、民俗展示馆主体建设、四季花海、亲子乐园、康养中心、生态停车场等建设；四季度完成商业街营业、五星级农庄、长廊、园区道路建设</t>
  </si>
  <si>
    <t>巨口铺镇生态旅游特色小镇</t>
  </si>
  <si>
    <t>以板竹山脉为核心，重点打造白云岩、铜鼓岩、溪子山自然景观带，做美“两岩一山”，建设美丽古镇；以省道217沿线白云岩、李家大院、关圣寨、巨口铺老街、刘家大院、李臣典旧居等古迹为重点，打造“十里古街”，建设魅力古镇；以油菜花基地、石井村“欢乐水世界”和红庙村的自然景观为着力点，推进“民宿旅游”，建设生态古镇</t>
  </si>
  <si>
    <t>生态旅游</t>
  </si>
  <si>
    <t>一季度棚改完成300户，人行道板改造、街区路灯、招牌改造升级完成80%；二季度棚改完成600户，完成人行道板改造，刘家大院古院落保护完成30%，水云小院和白云岩景区人行道完成50%；三季度棚改完成800户，完成水云小院、白云岩景区人行道、桂丁路改造升级、街区路灯及招牌改造升级；四季度棚改完成1000户，完成刘家大院古院落保护</t>
  </si>
  <si>
    <t>雀塘镇循环经济产业特色小镇</t>
  </si>
  <si>
    <t>1.依托现有资源，规划建设雀塘路4.3公里及世纪大道2公里的市政管网、绿化亮化、扩宽改造工程，2.雀塘高速出口至雀塘社区范围立面改造美化，3.6000平米全民健身中心，4.3000平米文体中心，5.300个社会停车场，6.2000平米社会车站，7.雀塘社区小街小巷改造及绿化、管网铺设，8.2000平米产业园服务中心，9.居民安置小区配套工程，10.高速出口至雀塘社区渔龙公路3公里扩宽，市政化改造</t>
  </si>
  <si>
    <t>循环经济</t>
  </si>
  <si>
    <t>二季度前完善建设思路，四季度完成可研设计</t>
  </si>
  <si>
    <t>大新镇生态旅游特色小镇</t>
  </si>
  <si>
    <t>紧扣打造生态旅游小镇目标，加快推进“一轴、两线、两区、多点”项目建设，即以资江河为轴，以言禾公路和河东公路为主线，着力建设河东自然景观区、河西生态农业区，并重点打造三和、大东、三门滩、铜鼓顶、杨塘、磨林等旅游品牌景点</t>
  </si>
  <si>
    <t>一季度启动大新社区马路市场搬迁和集镇街道维修整治，栗滩社区农贸市场改造，龙口溪社区集镇改厕、沿河游步道、亮化工程、居民休闲广场建设，龙口溪、大新、磨林三处观景平台建设，言禾公路24公里景观绿化带建设，磁溪社区水毁修复工程；二季度完成龙口溪社区改厕、游步道和观景平台项目，完成栗滩社区农贸市场改造，完成磁溪社区水毁修复工程；三季度完成大新、磨林两处观景平台建设，完成大新社区农贸市场主体工程和集镇街道整治工程，基本完成言禾公路24公里景观绿化带建设；四季度全面完成前三季度的工作扫尾，完成大新资江大桥勘测、设计等前期工作</t>
  </si>
  <si>
    <t>二、天下邵商总部产业园项目（3个）</t>
  </si>
  <si>
    <t>滨水总部展示区</t>
  </si>
  <si>
    <t>伟大集团</t>
  </si>
  <si>
    <t>建设滨水商业码头，总部经济展示中心等建筑面积约25000平方</t>
  </si>
  <si>
    <t>一季度签订正式协议，二季度完成立项，三季度完成环保、规划、林业、国土等批复工作，四季度开工建设</t>
  </si>
  <si>
    <t>总部经济配套区</t>
  </si>
  <si>
    <t>邵阳滨水文化带，田园文化展示区等，建筑面积13000方</t>
  </si>
  <si>
    <t>启动前期</t>
  </si>
  <si>
    <t>康养总部公园样板区</t>
  </si>
  <si>
    <t>康养总部办公及相关配套，建筑面积8000方</t>
  </si>
  <si>
    <t>三、重点旅游项目及生态农庄（12个）</t>
  </si>
  <si>
    <t>岳坪峰旅游区基础设施建设</t>
  </si>
  <si>
    <t>新邵岳坪峰管理处</t>
  </si>
  <si>
    <t>改造硬化旅游园内公路31公里，游步道建设5公里，新建公厕7座，新建停车场5处，游客接待中心3000平方米，药王广场31000平方米，观景台3处，观日楼1座</t>
  </si>
  <si>
    <t>专项基金及政府自筹</t>
  </si>
  <si>
    <t>一、二季度完成800至烟竹坑公路宝塔坪段、龙山大道涵洞工程，四季度完成游客接待中心主体工程及宝塔坪至岳坪峰3.5公里游步道</t>
  </si>
  <si>
    <t>雀塘镇早谷农业综合体示范项目</t>
  </si>
  <si>
    <t>新邵乾源农业综合开发有限公司</t>
  </si>
  <si>
    <t>项目占地365亩，新建农产品加工、仓储、体验餐饮和接待用房6000平方米，民俗文化厅1500平方米，亲子小型动物观赏园2000平方米，生态停车场3000平方米，体育健身场地5000平方米，配套建设相关设施设备，同时建设农业体验园300亩</t>
  </si>
  <si>
    <t>一季度完成立项、规划、用地等前期工作，二季度完成征地拆迁，三季度、四季度完成旅游道路、山塘维修改造和部分旅游广场绿化等</t>
  </si>
  <si>
    <t>南飞燕邵阳北站农业科技开发产业园建设</t>
  </si>
  <si>
    <t>广州南飞燕农业科技开发有限公司、坪上镇东岭村</t>
  </si>
  <si>
    <r>
      <rPr>
        <sz val="10"/>
        <rFont val="宋体"/>
        <charset val="134"/>
      </rPr>
      <t>种植构树</t>
    </r>
    <r>
      <rPr>
        <sz val="10"/>
        <rFont val="Tahoma"/>
        <charset val="134"/>
      </rPr>
      <t>1500</t>
    </r>
    <r>
      <rPr>
        <sz val="10"/>
        <rFont val="宋体"/>
        <charset val="134"/>
      </rPr>
      <t>亩，休闲旅游开发</t>
    </r>
  </si>
  <si>
    <t>一季度完成500亩土地流转协议签订；二、三季度完成土地整理，开始配套设施建设；四季度完成500亩基地建设，开始附属设施建设</t>
  </si>
  <si>
    <t>沁园餐饮与休闲农业建设</t>
  </si>
  <si>
    <t>新邵沁园生态农业发展有限公司</t>
  </si>
  <si>
    <t>项目占地1000余亩，新建水上乐园、农产品加工、拓展中心、餐饮和住宿客房8000平方米，生态停车场5000平方米，体育健身场地3000平方米，配套建设相关设施设备</t>
  </si>
  <si>
    <t>一季度开工，二季度完成基础工程，三季度开始建设；四季度完成主体工程</t>
  </si>
  <si>
    <t>辉耀农庄餐饮与休闲农业建设</t>
  </si>
  <si>
    <t>新邵县辉耀生态农业有限公司</t>
  </si>
  <si>
    <t>征收门前土地4亩、修建生态园大门、建民宿木屋20栋，园内道路草砂、土地调规、修建水上乐园、及休闲旅游拓展配套项目</t>
  </si>
  <si>
    <t>一季度完成大门土地征收，二季度完成大门修建，民宿木屋开工，三季度水上乐园动工，休闲旅游拓展设施配套完成</t>
  </si>
  <si>
    <t>家富三禾苗木种植及休闲农业建设</t>
  </si>
  <si>
    <t>湖南家富三禾农林科技发展有限公司</t>
  </si>
  <si>
    <t>项目占地1475亩，综合服务中心215亩，山居度假营地175亩，休闲广场，汽车创意游乐区130亩，高端亩木种植基地250亩，四季果蔬种植基地245亩，精品培育基地150亩，基础配套设施等</t>
  </si>
  <si>
    <t>一季度完成精品苗木基地建设，二季度开始建设养殖基地，三季度完成广场建设，四季度进行道路平整</t>
  </si>
  <si>
    <t>棠溪生态园休闲农业基地建设</t>
  </si>
  <si>
    <t>新邵县棠溪生态农业有限公司</t>
  </si>
  <si>
    <t>项目占地318亩，建设鱼场110亩，配套相关设施，新建鱼制品深加工厂，打造标准化休闲农庄</t>
  </si>
  <si>
    <t>一季度开始绿化、游泳池建设等；二季度开始鱼制品加工厂，完成游泳池建设；三季度游泳池、水上乐园等休闲设施开始营业</t>
  </si>
  <si>
    <t>十一生产队寸石黑猪体验庄园建设</t>
  </si>
  <si>
    <t>新邵县杨家坳食品有限公司</t>
  </si>
  <si>
    <t>流转土地120亩，建筑面积3000平方米，新建山地放养场、黑猪别墅、黑猪餐厅、黑猪宰杀台、黑猪游泳池、黑猪演艺厅</t>
  </si>
  <si>
    <t>一季度完成土地平整，二季度完成主体土建工程，三季度完成整体装修，四季度完成配套设施建设并正式开园</t>
  </si>
  <si>
    <t>新邵县第五轮美丽乡村建设工作</t>
  </si>
  <si>
    <t>巨口铺镇白云铺村，坪上镇三溪村、卫星村，大新镇三禾村等15个村</t>
  </si>
  <si>
    <t>按照实施乡村振兴战略总的要求，从“产业兴旺、生态宜居、乡风文明、治理有效、生活富裕”五个方面，按规划从2018——2020年三年分步骤建设美丽乡村。2019年重点放在产业兴旺、农村人居环境综合整治和乡风文明等方面</t>
  </si>
  <si>
    <t>财政资金及单位项目、社会投入及自筹</t>
  </si>
  <si>
    <t>巩固壮大18个农业产业基地和三个旅游基地（白云铺村的白云岩佛教名胜区、三禾村的白水峡谷风景区、淘金桥村的龙山河峡谷景区），按照《新邵县第五轮美丽乡村建设办点示范工作方案》实施</t>
  </si>
  <si>
    <t>吴家田园综合体</t>
  </si>
  <si>
    <t>龙溪铺镇人民政府</t>
  </si>
  <si>
    <t>打造集现代农业、休闲旅游、田园社区为一体的特色小镇</t>
  </si>
  <si>
    <t>一季度申请立项，二季度完成项目编制工作，三季度完成批复工作，四季度落实建设资金</t>
  </si>
  <si>
    <t>坪上镇清水村休闲旅游开发</t>
  </si>
  <si>
    <t>坪上镇清水村</t>
  </si>
  <si>
    <t>公路提质改造：白改黑全长5.25公里；甜美天空运营项目：含休闲康养、房车露营、田园音乐等；栽种水蜜桃15000株230亩；8公里公里沿线绿化美化</t>
  </si>
  <si>
    <t>一季度完成水蜜桃栽种及甜美天空土地流转，启动公路美化并完成30%；二季度完成白改黑项目、公路绿化并启动甜美天空项目；三季度完成甜美天空项目基础土建；四季度完成甜美天空主体工程50%</t>
  </si>
  <si>
    <t>严塘镇凤凰谷休闲旅游开发</t>
  </si>
  <si>
    <t>严塘镇大源村</t>
  </si>
  <si>
    <t>新建玻璃桥280米；玻璃滑道1500米；水上乐园3处；游客接待中心1处300平方米</t>
  </si>
  <si>
    <t>一季度做好项目规划设计，二季度玻璃桥动工，三季度游客接待中心动工，四季度玻璃桥完工，接待中心完成50%</t>
  </si>
  <si>
    <t>四、商贸物流项目（2个）</t>
  </si>
  <si>
    <t>电子商务</t>
  </si>
  <si>
    <t>商务局</t>
  </si>
  <si>
    <t>培训人数1万人以上；建设镇村级站点210个以上；建设服务中心，仓配物流中心；农产品标准化加工中心；农产品上行运营</t>
  </si>
  <si>
    <t>中央资金
自筹资金</t>
  </si>
  <si>
    <t>一、二季度完成培训及项目建设，三、四季度完善发展运营</t>
  </si>
  <si>
    <t>湾田广场数码港项目</t>
  </si>
  <si>
    <t>新邵湾田城镇开发有限公司</t>
  </si>
  <si>
    <t>总建筑面积6万平方米</t>
  </si>
  <si>
    <t>一季度完成基础工程，二季度完成部分主体工程，三季度完成主体工程，四季度投入使用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</si>
</sst>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0_);[Red]\(0.0000\)"/>
  </numFmts>
  <fonts count="3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name val="方正大标宋简体"/>
      <charset val="134"/>
    </font>
    <font>
      <b/>
      <sz val="10"/>
      <name val="华文楷体"/>
      <charset val="134"/>
    </font>
    <font>
      <sz val="16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b/>
      <sz val="10"/>
      <name val="楷体"/>
      <charset val="134"/>
    </font>
    <font>
      <sz val="10"/>
      <name val="华文楷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Tahoma"/>
      <charset val="134"/>
    </font>
    <font>
      <sz val="10"/>
      <name val="Helv"/>
      <charset val="134"/>
    </font>
    <font>
      <sz val="1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9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0" fillId="0" borderId="0">
      <protection locked="0"/>
    </xf>
    <xf numFmtId="0" fontId="31" fillId="18" borderId="11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protection locked="0"/>
    </xf>
    <xf numFmtId="0" fontId="13" fillId="22" borderId="0" applyNumberFormat="0" applyBorder="0" applyAlignment="0" applyProtection="0">
      <alignment vertical="center"/>
    </xf>
    <xf numFmtId="0" fontId="25" fillId="0" borderId="0">
      <protection locked="0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2" fillId="0" borderId="0">
      <protection locked="0"/>
    </xf>
    <xf numFmtId="0" fontId="0" fillId="0" borderId="0">
      <protection locked="0"/>
    </xf>
    <xf numFmtId="0" fontId="33" fillId="0" borderId="0">
      <protection locked="0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5" applyFont="1" applyFill="1" applyBorder="1" applyAlignment="1" applyProtection="1">
      <alignment horizontal="left" vertical="center" wrapText="1"/>
    </xf>
    <xf numFmtId="0" fontId="2" fillId="0" borderId="1" xfId="54" applyFont="1" applyFill="1" applyBorder="1" applyAlignment="1" applyProtection="1">
      <alignment horizontal="left" vertical="center" wrapText="1"/>
    </xf>
    <xf numFmtId="0" fontId="2" fillId="0" borderId="1" xfId="54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 applyProtection="1">
      <alignment horizontal="center" vertical="center" wrapText="1"/>
    </xf>
    <xf numFmtId="0" fontId="2" fillId="0" borderId="1" xfId="56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 applyProtection="1">
      <alignment horizontal="left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25" applyFont="1" applyFill="1" applyBorder="1" applyAlignment="1" applyProtection="1">
      <alignment horizontal="left" vertical="center" wrapText="1"/>
    </xf>
    <xf numFmtId="176" fontId="2" fillId="0" borderId="1" xfId="25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47" applyNumberFormat="1" applyFont="1" applyFill="1" applyBorder="1" applyAlignment="1" applyProtection="1">
      <alignment horizontal="left" vertical="center" wrapText="1"/>
    </xf>
    <xf numFmtId="0" fontId="2" fillId="0" borderId="1" xfId="56" applyNumberFormat="1" applyFont="1" applyFill="1" applyBorder="1" applyAlignment="1" applyProtection="1">
      <alignment horizontal="left" vertical="center" wrapText="1"/>
    </xf>
    <xf numFmtId="0" fontId="1" fillId="0" borderId="1" xfId="47" applyNumberFormat="1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2" fillId="0" borderId="2" xfId="56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7年重点建设项目申报（20161115）表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常规_Sheet1_1_Sheet1_1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_Sheet1_1" xfId="56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2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2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2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2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2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2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2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2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2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2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3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3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3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3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3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3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3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3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3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3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4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4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4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4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4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4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4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4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4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4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5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5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5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5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5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5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5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5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5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5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6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6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6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6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6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6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6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6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6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6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7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7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7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7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7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7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7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7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7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7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8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8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8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8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8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8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8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8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8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8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9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9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9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9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9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9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9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9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9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9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0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0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0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0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0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0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0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0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0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0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1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1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1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1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1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1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1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1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1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1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2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2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2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2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2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2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2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2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2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2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3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3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3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3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3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3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36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37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38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39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40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41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42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43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380404</xdr:rowOff>
    </xdr:to>
    <xdr:sp>
      <xdr:nvSpPr>
        <xdr:cNvPr id="144" name="rect" hidden="1"/>
        <xdr:cNvSpPr/>
      </xdr:nvSpPr>
      <xdr:spPr>
        <a:xfrm>
          <a:off x="2162175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380404</xdr:rowOff>
    </xdr:to>
    <xdr:sp>
      <xdr:nvSpPr>
        <xdr:cNvPr id="145" name="rect" hidden="1"/>
        <xdr:cNvSpPr/>
      </xdr:nvSpPr>
      <xdr:spPr>
        <a:xfrm>
          <a:off x="2467610" y="21291550"/>
          <a:ext cx="305435" cy="380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4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4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4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4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5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5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5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5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5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5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5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5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5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5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6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6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6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6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6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6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6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6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6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6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7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7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7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7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7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7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7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7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7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7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8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8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8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8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8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8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8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8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8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8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9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9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9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9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9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9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9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9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19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19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0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0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0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0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0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0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0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0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0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0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1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1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1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1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1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1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1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1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1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1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2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2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2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2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2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2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2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2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2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2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3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3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3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3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3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3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3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3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3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3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4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4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4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4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4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4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4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4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4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4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5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5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5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5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5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5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5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5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5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5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6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6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6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6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6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6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6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6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6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6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7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7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7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7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7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7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7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7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7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7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80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81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82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83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84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85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86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87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305639</xdr:colOff>
      <xdr:row>29</xdr:row>
      <xdr:rowOff>391120</xdr:rowOff>
    </xdr:to>
    <xdr:sp>
      <xdr:nvSpPr>
        <xdr:cNvPr id="288" name="rect" hidden="1"/>
        <xdr:cNvSpPr/>
      </xdr:nvSpPr>
      <xdr:spPr>
        <a:xfrm>
          <a:off x="2162175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305639</xdr:colOff>
      <xdr:row>29</xdr:row>
      <xdr:rowOff>0</xdr:rowOff>
    </xdr:from>
    <xdr:to>
      <xdr:col>4</xdr:col>
      <xdr:colOff>611279</xdr:colOff>
      <xdr:row>29</xdr:row>
      <xdr:rowOff>391120</xdr:rowOff>
    </xdr:to>
    <xdr:sp>
      <xdr:nvSpPr>
        <xdr:cNvPr id="289" name="rect" hidden="1"/>
        <xdr:cNvSpPr/>
      </xdr:nvSpPr>
      <xdr:spPr>
        <a:xfrm>
          <a:off x="2467610" y="21291550"/>
          <a:ext cx="305435" cy="390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32940</xdr:colOff>
      <xdr:row>0</xdr:row>
      <xdr:rowOff>76051</xdr:rowOff>
    </xdr:from>
    <xdr:to>
      <xdr:col>4</xdr:col>
      <xdr:colOff>280267</xdr:colOff>
      <xdr:row>0</xdr:row>
      <xdr:rowOff>253156</xdr:rowOff>
    </xdr:to>
    <xdr:pic>
      <xdr:nvPicPr>
        <xdr:cNvPr id="2" name="图片 5320" descr="clip_image3" hidden="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251585" y="75565"/>
          <a:ext cx="103822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317915</xdr:colOff>
      <xdr:row>3</xdr:row>
      <xdr:rowOff>202540</xdr:rowOff>
    </xdr:from>
    <xdr:to>
      <xdr:col>4</xdr:col>
      <xdr:colOff>289164</xdr:colOff>
      <xdr:row>3</xdr:row>
      <xdr:rowOff>202540</xdr:rowOff>
    </xdr:to>
    <xdr:pic>
      <xdr:nvPicPr>
        <xdr:cNvPr id="3" name="图片 5320" descr="clip_image3" hidden="1"/>
        <xdr:cNvPicPr/>
      </xdr:nvPicPr>
      <xdr:blipFill>
        <a:blip r:embed="rId1"/>
        <a:srcRect/>
        <a:stretch>
          <a:fillRect/>
        </a:stretch>
      </xdr:blipFill>
      <xdr:spPr>
        <a:xfrm>
          <a:off x="1536700" y="937895"/>
          <a:ext cx="76200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4"/>
  <sheetViews>
    <sheetView tabSelected="1" view="pageBreakPreview" zoomScaleNormal="100" zoomScaleSheetLayoutView="100" workbookViewId="0">
      <selection activeCell="A1" sqref="A1:J1"/>
    </sheetView>
  </sheetViews>
  <sheetFormatPr defaultColWidth="9" defaultRowHeight="14.25"/>
  <cols>
    <col min="1" max="1" width="3.5" style="48" customWidth="1"/>
    <col min="2" max="2" width="10.375" style="73" customWidth="1"/>
    <col min="3" max="3" width="3.875" style="32" customWidth="1"/>
    <col min="4" max="4" width="10.625" style="73" customWidth="1"/>
    <col min="5" max="5" width="22.375" style="73" customWidth="1"/>
    <col min="6" max="6" width="9" style="32" customWidth="1"/>
    <col min="7" max="7" width="9.5" style="74" customWidth="1"/>
    <col min="8" max="8" width="9" style="32" customWidth="1"/>
    <col min="9" max="9" width="9.5" style="32" customWidth="1"/>
    <col min="10" max="10" width="26.875" style="48" customWidth="1"/>
    <col min="11" max="242" width="9" style="48" customWidth="1"/>
    <col min="243" max="254" width="9" style="5" customWidth="1"/>
  </cols>
  <sheetData>
    <row r="1" s="48" customFormat="1" ht="24.95" customHeight="1" spans="1:10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="72" customFormat="1" ht="18" customHeight="1" spans="1:242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</row>
    <row r="3" s="1" customFormat="1" ht="20.1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29" t="s">
        <v>10</v>
      </c>
      <c r="J3" s="9"/>
    </row>
    <row r="4" s="1" customFormat="1" ht="21" customHeight="1" spans="1:10">
      <c r="A4" s="9"/>
      <c r="B4" s="9"/>
      <c r="C4" s="9"/>
      <c r="D4" s="9"/>
      <c r="E4" s="9"/>
      <c r="F4" s="9"/>
      <c r="G4" s="10"/>
      <c r="H4" s="10"/>
      <c r="I4" s="29" t="s">
        <v>11</v>
      </c>
      <c r="J4" s="9" t="s">
        <v>12</v>
      </c>
    </row>
    <row r="5" s="51" customFormat="1" ht="20.1" customHeight="1" spans="1:10">
      <c r="A5" s="9" t="s">
        <v>13</v>
      </c>
      <c r="B5" s="9"/>
      <c r="C5" s="9"/>
      <c r="D5" s="85"/>
      <c r="E5" s="85"/>
      <c r="F5" s="9"/>
      <c r="G5" s="105">
        <f>G6+G15+G24+G29</f>
        <v>1680460</v>
      </c>
      <c r="H5" s="105">
        <f>H6+H15+H24+H29</f>
        <v>690007</v>
      </c>
      <c r="I5" s="105">
        <f>I6+I15+I24+I29</f>
        <v>484550</v>
      </c>
      <c r="J5" s="120"/>
    </row>
    <row r="6" s="51" customFormat="1" ht="20.1" customHeight="1" spans="1:10">
      <c r="A6" s="84" t="s">
        <v>14</v>
      </c>
      <c r="B6" s="84"/>
      <c r="C6" s="84"/>
      <c r="D6" s="84"/>
      <c r="E6" s="84"/>
      <c r="F6" s="9"/>
      <c r="G6" s="10">
        <f>SUM(G7:G14)</f>
        <v>168530</v>
      </c>
      <c r="H6" s="10">
        <f>SUM(H7:H14)</f>
        <v>114798</v>
      </c>
      <c r="I6" s="10">
        <f>SUM(I7:I14)</f>
        <v>40210</v>
      </c>
      <c r="J6" s="120"/>
    </row>
    <row r="7" s="48" customFormat="1" ht="48" customHeight="1" spans="1:10">
      <c r="A7" s="15">
        <v>1</v>
      </c>
      <c r="B7" s="16" t="s">
        <v>15</v>
      </c>
      <c r="C7" s="15" t="s">
        <v>16</v>
      </c>
      <c r="D7" s="16" t="s">
        <v>17</v>
      </c>
      <c r="E7" s="16" t="s">
        <v>18</v>
      </c>
      <c r="F7" s="15" t="s">
        <v>19</v>
      </c>
      <c r="G7" s="19">
        <v>38000</v>
      </c>
      <c r="H7" s="22">
        <v>33444</v>
      </c>
      <c r="I7" s="113">
        <v>4000</v>
      </c>
      <c r="J7" s="16" t="s">
        <v>20</v>
      </c>
    </row>
    <row r="8" s="48" customFormat="1" ht="42" customHeight="1" spans="1:10">
      <c r="A8" s="15">
        <v>2</v>
      </c>
      <c r="B8" s="16" t="s">
        <v>21</v>
      </c>
      <c r="C8" s="15" t="s">
        <v>16</v>
      </c>
      <c r="D8" s="16" t="s">
        <v>17</v>
      </c>
      <c r="E8" s="16" t="s">
        <v>22</v>
      </c>
      <c r="F8" s="15" t="s">
        <v>23</v>
      </c>
      <c r="G8" s="19">
        <v>26380</v>
      </c>
      <c r="H8" s="22">
        <v>17500</v>
      </c>
      <c r="I8" s="113">
        <v>8000</v>
      </c>
      <c r="J8" s="16" t="s">
        <v>24</v>
      </c>
    </row>
    <row r="9" s="48" customFormat="1" ht="48.95" customHeight="1" spans="1:10">
      <c r="A9" s="15">
        <v>3</v>
      </c>
      <c r="B9" s="16" t="s">
        <v>25</v>
      </c>
      <c r="C9" s="15" t="s">
        <v>16</v>
      </c>
      <c r="D9" s="16" t="s">
        <v>17</v>
      </c>
      <c r="E9" s="16" t="s">
        <v>26</v>
      </c>
      <c r="F9" s="15" t="s">
        <v>19</v>
      </c>
      <c r="G9" s="19">
        <v>29430</v>
      </c>
      <c r="H9" s="22">
        <v>8000</v>
      </c>
      <c r="I9" s="113">
        <v>8000</v>
      </c>
      <c r="J9" s="16" t="s">
        <v>27</v>
      </c>
    </row>
    <row r="10" s="48" customFormat="1" ht="45" customHeight="1" spans="1:10">
      <c r="A10" s="15">
        <v>4</v>
      </c>
      <c r="B10" s="16" t="s">
        <v>28</v>
      </c>
      <c r="C10" s="15" t="s">
        <v>16</v>
      </c>
      <c r="D10" s="16" t="s">
        <v>17</v>
      </c>
      <c r="E10" s="16" t="s">
        <v>29</v>
      </c>
      <c r="F10" s="15" t="s">
        <v>19</v>
      </c>
      <c r="G10" s="19">
        <v>17070</v>
      </c>
      <c r="H10" s="22">
        <v>14500</v>
      </c>
      <c r="I10" s="113">
        <v>5070</v>
      </c>
      <c r="J10" s="16" t="s">
        <v>30</v>
      </c>
    </row>
    <row r="11" s="48" customFormat="1" ht="87.95" customHeight="1" spans="1:10">
      <c r="A11" s="15">
        <v>5</v>
      </c>
      <c r="B11" s="16" t="s">
        <v>31</v>
      </c>
      <c r="C11" s="15" t="s">
        <v>16</v>
      </c>
      <c r="D11" s="16" t="s">
        <v>17</v>
      </c>
      <c r="E11" s="16" t="s">
        <v>32</v>
      </c>
      <c r="F11" s="15" t="s">
        <v>19</v>
      </c>
      <c r="G11" s="19">
        <v>24560</v>
      </c>
      <c r="H11" s="19">
        <v>19000</v>
      </c>
      <c r="I11" s="19">
        <v>6000</v>
      </c>
      <c r="J11" s="16" t="s">
        <v>33</v>
      </c>
    </row>
    <row r="12" s="5" customFormat="1" ht="51.95" customHeight="1" spans="1:10">
      <c r="A12" s="15">
        <v>6</v>
      </c>
      <c r="B12" s="91" t="s">
        <v>34</v>
      </c>
      <c r="C12" s="15" t="s">
        <v>35</v>
      </c>
      <c r="D12" s="91" t="s">
        <v>36</v>
      </c>
      <c r="E12" s="91" t="s">
        <v>37</v>
      </c>
      <c r="F12" s="15" t="s">
        <v>38</v>
      </c>
      <c r="G12" s="19">
        <v>5600</v>
      </c>
      <c r="H12" s="19">
        <v>0</v>
      </c>
      <c r="I12" s="19">
        <v>4000</v>
      </c>
      <c r="J12" s="16" t="s">
        <v>39</v>
      </c>
    </row>
    <row r="13" s="4" customFormat="1" ht="159" customHeight="1" spans="1:230">
      <c r="A13" s="15">
        <v>7</v>
      </c>
      <c r="B13" s="28" t="s">
        <v>40</v>
      </c>
      <c r="C13" s="28" t="s">
        <v>16</v>
      </c>
      <c r="D13" s="28" t="s">
        <v>41</v>
      </c>
      <c r="E13" s="86" t="s">
        <v>42</v>
      </c>
      <c r="F13" s="15" t="s">
        <v>43</v>
      </c>
      <c r="G13" s="15">
        <v>26350</v>
      </c>
      <c r="H13" s="22">
        <v>22354</v>
      </c>
      <c r="I13" s="113">
        <v>4000</v>
      </c>
      <c r="J13" s="16" t="s">
        <v>44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</row>
    <row r="14" s="48" customFormat="1" ht="72" customHeight="1" spans="1:10">
      <c r="A14" s="15">
        <v>8</v>
      </c>
      <c r="B14" s="16" t="s">
        <v>45</v>
      </c>
      <c r="C14" s="15" t="s">
        <v>35</v>
      </c>
      <c r="D14" s="16" t="s">
        <v>46</v>
      </c>
      <c r="E14" s="15" t="s">
        <v>47</v>
      </c>
      <c r="F14" s="15" t="s">
        <v>48</v>
      </c>
      <c r="G14" s="15">
        <v>1140</v>
      </c>
      <c r="H14" s="15">
        <v>0</v>
      </c>
      <c r="I14" s="15">
        <v>1140</v>
      </c>
      <c r="J14" s="16" t="s">
        <v>49</v>
      </c>
    </row>
    <row r="15" s="51" customFormat="1" ht="20.1" customHeight="1" spans="1:10">
      <c r="A15" s="84" t="s">
        <v>50</v>
      </c>
      <c r="B15" s="84"/>
      <c r="C15" s="84"/>
      <c r="D15" s="84"/>
      <c r="E15" s="84"/>
      <c r="F15" s="9"/>
      <c r="G15" s="10">
        <f>SUM(G16:G23)</f>
        <v>1306500</v>
      </c>
      <c r="H15" s="10">
        <f>SUM(H16:H23)</f>
        <v>573729</v>
      </c>
      <c r="I15" s="10">
        <f>SUM(I16:I23)</f>
        <v>370540</v>
      </c>
      <c r="J15" s="120"/>
    </row>
    <row r="16" s="48" customFormat="1" ht="159.95" customHeight="1" spans="1:10">
      <c r="A16" s="15">
        <v>9</v>
      </c>
      <c r="B16" s="16" t="s">
        <v>51</v>
      </c>
      <c r="C16" s="15" t="s">
        <v>16</v>
      </c>
      <c r="D16" s="16" t="s">
        <v>52</v>
      </c>
      <c r="E16" s="16" t="s">
        <v>53</v>
      </c>
      <c r="F16" s="15" t="s">
        <v>54</v>
      </c>
      <c r="G16" s="19">
        <v>83000</v>
      </c>
      <c r="H16" s="22">
        <v>26000</v>
      </c>
      <c r="I16" s="15">
        <v>12000</v>
      </c>
      <c r="J16" s="28" t="s">
        <v>55</v>
      </c>
    </row>
    <row r="17" s="48" customFormat="1" ht="86.1" customHeight="1" spans="1:10">
      <c r="A17" s="15">
        <v>10</v>
      </c>
      <c r="B17" s="16" t="s">
        <v>56</v>
      </c>
      <c r="C17" s="15" t="s">
        <v>35</v>
      </c>
      <c r="D17" s="16" t="s">
        <v>57</v>
      </c>
      <c r="E17" s="16" t="s">
        <v>58</v>
      </c>
      <c r="F17" s="15" t="s">
        <v>59</v>
      </c>
      <c r="G17" s="19">
        <v>10000</v>
      </c>
      <c r="H17" s="22">
        <v>0</v>
      </c>
      <c r="I17" s="15">
        <v>6000</v>
      </c>
      <c r="J17" s="28" t="s">
        <v>60</v>
      </c>
    </row>
    <row r="18" s="48" customFormat="1" ht="72.95" customHeight="1" spans="1:10">
      <c r="A18" s="15">
        <v>11</v>
      </c>
      <c r="B18" s="16" t="s">
        <v>61</v>
      </c>
      <c r="C18" s="15" t="s">
        <v>35</v>
      </c>
      <c r="D18" s="16" t="s">
        <v>17</v>
      </c>
      <c r="E18" s="86" t="s">
        <v>62</v>
      </c>
      <c r="F18" s="15" t="s">
        <v>63</v>
      </c>
      <c r="G18" s="15">
        <v>25100</v>
      </c>
      <c r="H18" s="22">
        <v>0</v>
      </c>
      <c r="I18" s="113">
        <v>9500</v>
      </c>
      <c r="J18" s="16" t="s">
        <v>64</v>
      </c>
    </row>
    <row r="19" s="48" customFormat="1" ht="81" customHeight="1" spans="1:10">
      <c r="A19" s="15">
        <v>12</v>
      </c>
      <c r="B19" s="16" t="s">
        <v>65</v>
      </c>
      <c r="C19" s="15" t="s">
        <v>35</v>
      </c>
      <c r="D19" s="16" t="s">
        <v>17</v>
      </c>
      <c r="E19" s="86" t="s">
        <v>66</v>
      </c>
      <c r="F19" s="15" t="s">
        <v>19</v>
      </c>
      <c r="G19" s="15">
        <v>120000</v>
      </c>
      <c r="H19" s="22">
        <v>0</v>
      </c>
      <c r="I19" s="113">
        <v>10000</v>
      </c>
      <c r="J19" s="16" t="s">
        <v>67</v>
      </c>
    </row>
    <row r="20" s="48" customFormat="1" ht="45" customHeight="1" spans="1:10">
      <c r="A20" s="15">
        <v>13</v>
      </c>
      <c r="B20" s="16" t="s">
        <v>68</v>
      </c>
      <c r="C20" s="15" t="s">
        <v>16</v>
      </c>
      <c r="D20" s="16" t="s">
        <v>57</v>
      </c>
      <c r="E20" s="86" t="s">
        <v>69</v>
      </c>
      <c r="F20" s="15" t="s">
        <v>59</v>
      </c>
      <c r="G20" s="15">
        <v>3340</v>
      </c>
      <c r="H20" s="22">
        <v>500</v>
      </c>
      <c r="I20" s="113">
        <v>2840</v>
      </c>
      <c r="J20" s="16" t="s">
        <v>70</v>
      </c>
    </row>
    <row r="21" s="48" customFormat="1" ht="54" customHeight="1" spans="1:10">
      <c r="A21" s="15">
        <v>14</v>
      </c>
      <c r="B21" s="16" t="s">
        <v>71</v>
      </c>
      <c r="C21" s="15" t="s">
        <v>35</v>
      </c>
      <c r="D21" s="16" t="s">
        <v>57</v>
      </c>
      <c r="E21" s="86" t="s">
        <v>72</v>
      </c>
      <c r="F21" s="15" t="s">
        <v>73</v>
      </c>
      <c r="G21" s="15">
        <v>4000</v>
      </c>
      <c r="H21" s="22">
        <v>0</v>
      </c>
      <c r="I21" s="113">
        <v>4000</v>
      </c>
      <c r="J21" s="16" t="s">
        <v>74</v>
      </c>
    </row>
    <row r="22" s="48" customFormat="1" ht="56.1" customHeight="1" spans="1:10">
      <c r="A22" s="15">
        <v>15</v>
      </c>
      <c r="B22" s="16" t="s">
        <v>75</v>
      </c>
      <c r="C22" s="15" t="s">
        <v>16</v>
      </c>
      <c r="D22" s="16" t="s">
        <v>17</v>
      </c>
      <c r="E22" s="16" t="s">
        <v>76</v>
      </c>
      <c r="F22" s="15" t="s">
        <v>73</v>
      </c>
      <c r="G22" s="19">
        <v>511800</v>
      </c>
      <c r="H22" s="113">
        <v>288900</v>
      </c>
      <c r="I22" s="113">
        <v>222900</v>
      </c>
      <c r="J22" s="16" t="s">
        <v>77</v>
      </c>
    </row>
    <row r="23" s="48" customFormat="1" ht="83.1" customHeight="1" spans="1:10">
      <c r="A23" s="15">
        <v>16</v>
      </c>
      <c r="B23" s="16" t="s">
        <v>78</v>
      </c>
      <c r="C23" s="15" t="s">
        <v>16</v>
      </c>
      <c r="D23" s="16" t="s">
        <v>79</v>
      </c>
      <c r="E23" s="16" t="s">
        <v>80</v>
      </c>
      <c r="F23" s="15" t="s">
        <v>73</v>
      </c>
      <c r="G23" s="19">
        <v>549260</v>
      </c>
      <c r="H23" s="113">
        <v>258329</v>
      </c>
      <c r="I23" s="113">
        <v>103300</v>
      </c>
      <c r="J23" s="16" t="s">
        <v>81</v>
      </c>
    </row>
    <row r="24" s="51" customFormat="1" ht="20.1" customHeight="1" spans="1:10">
      <c r="A24" s="84" t="s">
        <v>82</v>
      </c>
      <c r="B24" s="84"/>
      <c r="C24" s="84"/>
      <c r="D24" s="84"/>
      <c r="E24" s="84"/>
      <c r="F24" s="9"/>
      <c r="G24" s="10">
        <f>SUM(G25:G28)</f>
        <v>87600</v>
      </c>
      <c r="H24" s="10">
        <f>SUM(H25:H28)</f>
        <v>0</v>
      </c>
      <c r="I24" s="10">
        <f>SUM(I25:I28)</f>
        <v>38800</v>
      </c>
      <c r="J24" s="120"/>
    </row>
    <row r="25" s="48" customFormat="1" ht="72" customHeight="1" spans="1:10">
      <c r="A25" s="117">
        <v>17</v>
      </c>
      <c r="B25" s="16" t="s">
        <v>83</v>
      </c>
      <c r="C25" s="15" t="s">
        <v>35</v>
      </c>
      <c r="D25" s="16" t="s">
        <v>84</v>
      </c>
      <c r="E25" s="28" t="s">
        <v>85</v>
      </c>
      <c r="F25" s="15" t="s">
        <v>73</v>
      </c>
      <c r="G25" s="15">
        <v>10600</v>
      </c>
      <c r="H25" s="15">
        <v>0</v>
      </c>
      <c r="I25" s="15">
        <v>10600</v>
      </c>
      <c r="J25" s="16" t="s">
        <v>86</v>
      </c>
    </row>
    <row r="26" s="116" customFormat="1" ht="84.95" customHeight="1" spans="1:254">
      <c r="A26" s="117">
        <v>18</v>
      </c>
      <c r="B26" s="31" t="s">
        <v>87</v>
      </c>
      <c r="C26" s="15" t="s">
        <v>35</v>
      </c>
      <c r="D26" s="16" t="s">
        <v>57</v>
      </c>
      <c r="E26" s="31" t="s">
        <v>88</v>
      </c>
      <c r="F26" s="22" t="s">
        <v>73</v>
      </c>
      <c r="G26" s="30">
        <v>44000</v>
      </c>
      <c r="H26" s="30">
        <v>0</v>
      </c>
      <c r="I26" s="30">
        <v>22000</v>
      </c>
      <c r="J26" s="31" t="s">
        <v>89</v>
      </c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</row>
    <row r="27" s="116" customFormat="1" ht="57" customHeight="1" spans="1:254">
      <c r="A27" s="117">
        <v>19</v>
      </c>
      <c r="B27" s="31" t="s">
        <v>90</v>
      </c>
      <c r="C27" s="15" t="s">
        <v>35</v>
      </c>
      <c r="D27" s="16" t="s">
        <v>91</v>
      </c>
      <c r="E27" s="31" t="s">
        <v>92</v>
      </c>
      <c r="F27" s="22" t="s">
        <v>73</v>
      </c>
      <c r="G27" s="30">
        <v>4000</v>
      </c>
      <c r="H27" s="30">
        <v>0</v>
      </c>
      <c r="I27" s="30">
        <v>4000</v>
      </c>
      <c r="J27" s="31" t="s">
        <v>93</v>
      </c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</row>
    <row r="28" s="48" customFormat="1" ht="84.95" customHeight="1" spans="1:10">
      <c r="A28" s="117">
        <v>20</v>
      </c>
      <c r="B28" s="16" t="s">
        <v>94</v>
      </c>
      <c r="C28" s="15" t="s">
        <v>35</v>
      </c>
      <c r="D28" s="16" t="s">
        <v>95</v>
      </c>
      <c r="E28" s="16" t="s">
        <v>96</v>
      </c>
      <c r="F28" s="15" t="s">
        <v>73</v>
      </c>
      <c r="G28" s="15">
        <v>29000</v>
      </c>
      <c r="H28" s="15">
        <v>0</v>
      </c>
      <c r="I28" s="15">
        <v>2200</v>
      </c>
      <c r="J28" s="16" t="s">
        <v>97</v>
      </c>
    </row>
    <row r="29" s="51" customFormat="1" ht="20.1" customHeight="1" spans="1:10">
      <c r="A29" s="84" t="s">
        <v>98</v>
      </c>
      <c r="B29" s="84"/>
      <c r="C29" s="84"/>
      <c r="D29" s="84"/>
      <c r="E29" s="84"/>
      <c r="F29" s="9"/>
      <c r="G29" s="10">
        <f>SUM(G30:G34)</f>
        <v>117830</v>
      </c>
      <c r="H29" s="10">
        <f>SUM(H30:H34)</f>
        <v>1480</v>
      </c>
      <c r="I29" s="10">
        <f>SUM(I30:I34)</f>
        <v>35000</v>
      </c>
      <c r="J29" s="120"/>
    </row>
    <row r="30" s="48" customFormat="1" ht="123.95" customHeight="1" spans="1:10">
      <c r="A30" s="15">
        <v>21</v>
      </c>
      <c r="B30" s="21" t="s">
        <v>99</v>
      </c>
      <c r="C30" s="118" t="s">
        <v>16</v>
      </c>
      <c r="D30" s="20" t="s">
        <v>100</v>
      </c>
      <c r="E30" s="21" t="s">
        <v>101</v>
      </c>
      <c r="F30" s="15" t="s">
        <v>102</v>
      </c>
      <c r="G30" s="19">
        <v>10000</v>
      </c>
      <c r="H30" s="22">
        <v>1480</v>
      </c>
      <c r="I30" s="15">
        <v>8000</v>
      </c>
      <c r="J30" s="16" t="s">
        <v>103</v>
      </c>
    </row>
    <row r="31" s="48" customFormat="1" ht="84" customHeight="1" spans="1:10">
      <c r="A31" s="15">
        <v>22</v>
      </c>
      <c r="B31" s="21" t="s">
        <v>104</v>
      </c>
      <c r="C31" s="118" t="s">
        <v>35</v>
      </c>
      <c r="D31" s="20" t="s">
        <v>100</v>
      </c>
      <c r="E31" s="21" t="s">
        <v>105</v>
      </c>
      <c r="F31" s="15" t="s">
        <v>102</v>
      </c>
      <c r="G31" s="19">
        <v>5000</v>
      </c>
      <c r="H31" s="22">
        <v>0</v>
      </c>
      <c r="I31" s="15">
        <v>500</v>
      </c>
      <c r="J31" s="16" t="s">
        <v>106</v>
      </c>
    </row>
    <row r="32" s="5" customFormat="1" ht="62.1" customHeight="1" spans="1:242">
      <c r="A32" s="15">
        <v>23</v>
      </c>
      <c r="B32" s="16" t="s">
        <v>107</v>
      </c>
      <c r="C32" s="118" t="s">
        <v>35</v>
      </c>
      <c r="D32" s="16" t="s">
        <v>108</v>
      </c>
      <c r="E32" s="16" t="s">
        <v>109</v>
      </c>
      <c r="F32" s="15" t="s">
        <v>73</v>
      </c>
      <c r="G32" s="19">
        <v>84200</v>
      </c>
      <c r="H32" s="15">
        <v>0</v>
      </c>
      <c r="I32" s="15">
        <v>20000</v>
      </c>
      <c r="J32" s="28" t="s">
        <v>110</v>
      </c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</row>
    <row r="33" s="4" customFormat="1" ht="54" customHeight="1" spans="1:245">
      <c r="A33" s="15">
        <v>24</v>
      </c>
      <c r="B33" s="16" t="s">
        <v>111</v>
      </c>
      <c r="C33" s="118" t="s">
        <v>35</v>
      </c>
      <c r="D33" s="16" t="s">
        <v>112</v>
      </c>
      <c r="E33" s="16" t="s">
        <v>113</v>
      </c>
      <c r="F33" s="15" t="s">
        <v>73</v>
      </c>
      <c r="G33" s="19">
        <v>5030</v>
      </c>
      <c r="H33" s="15">
        <v>0</v>
      </c>
      <c r="I33" s="15">
        <v>500</v>
      </c>
      <c r="J33" s="45" t="s">
        <v>114</v>
      </c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</row>
    <row r="34" s="4" customFormat="1" ht="57.95" customHeight="1" spans="1:253">
      <c r="A34" s="15">
        <v>25</v>
      </c>
      <c r="B34" s="16" t="s">
        <v>115</v>
      </c>
      <c r="C34" s="118" t="s">
        <v>35</v>
      </c>
      <c r="D34" s="119" t="s">
        <v>116</v>
      </c>
      <c r="E34" s="16" t="s">
        <v>117</v>
      </c>
      <c r="F34" s="15" t="s">
        <v>73</v>
      </c>
      <c r="G34" s="15">
        <v>13600</v>
      </c>
      <c r="H34" s="15">
        <v>0</v>
      </c>
      <c r="I34" s="15">
        <v>6000</v>
      </c>
      <c r="J34" s="28" t="s">
        <v>118</v>
      </c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5"/>
      <c r="IM34" s="5"/>
      <c r="IN34" s="5"/>
      <c r="IO34" s="5"/>
      <c r="IP34" s="5"/>
      <c r="IQ34" s="5"/>
      <c r="IR34" s="5"/>
      <c r="IS34" s="5"/>
    </row>
  </sheetData>
  <mergeCells count="16">
    <mergeCell ref="A1:J1"/>
    <mergeCell ref="A2:J2"/>
    <mergeCell ref="I3:J3"/>
    <mergeCell ref="A5:C5"/>
    <mergeCell ref="A6:D6"/>
    <mergeCell ref="A15:D15"/>
    <mergeCell ref="A24:D24"/>
    <mergeCell ref="A29:D29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34">
    <cfRule type="duplicateValues" dxfId="0" priority="1"/>
  </conditionalFormatting>
  <conditionalFormatting sqref="B22:B23">
    <cfRule type="duplicateValues" dxfId="0" priority="5"/>
  </conditionalFormatting>
  <conditionalFormatting sqref="B30:B31">
    <cfRule type="duplicateValues" dxfId="0" priority="12"/>
  </conditionalFormatting>
  <conditionalFormatting sqref="B3:B4 A5 B7:B11 B16:B21 B35:B65490">
    <cfRule type="duplicateValues" dxfId="0" priority="16"/>
  </conditionalFormatting>
  <printOptions horizontalCentered="1"/>
  <pageMargins left="0.354166666666667" right="0.354166666666667" top="0.984027777777778" bottom="0.786805555555556" header="0.511805555555556" footer="0.511805555555556"/>
  <pageSetup paperSize="9" fitToWidth="0" fitToHeight="0" orientation="landscape"/>
  <headerFooter alignWithMargins="0" scaleWithDoc="0">
    <oddFooter>&amp;C第 &amp;P 页, &amp;A</oddFooter>
  </headerFooter>
  <rowBreaks count="1" manualBreakCount="1">
    <brk id="2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59"/>
  <sheetViews>
    <sheetView view="pageBreakPreview" zoomScaleNormal="100" zoomScaleSheetLayoutView="100" workbookViewId="0">
      <selection activeCell="A1" sqref="A1:J1"/>
    </sheetView>
  </sheetViews>
  <sheetFormatPr defaultColWidth="9" defaultRowHeight="14.25"/>
  <cols>
    <col min="1" max="1" width="4.75" style="73" customWidth="1"/>
    <col min="2" max="2" width="4.75" style="32" customWidth="1"/>
    <col min="3" max="3" width="12.75" style="73" customWidth="1"/>
    <col min="4" max="4" width="10.25" style="73" customWidth="1"/>
    <col min="5" max="5" width="27.25" style="73" customWidth="1"/>
    <col min="6" max="6" width="4.75" style="32" customWidth="1"/>
    <col min="7" max="7" width="9.75" style="74" customWidth="1"/>
    <col min="8" max="9" width="8.625" style="74" customWidth="1"/>
    <col min="10" max="10" width="26.25" style="73" customWidth="1"/>
    <col min="11" max="249" width="9" style="48" customWidth="1"/>
    <col min="250" max="254" width="9" style="5" customWidth="1"/>
  </cols>
  <sheetData>
    <row r="1" s="48" customFormat="1" ht="27" customHeight="1" spans="1:10">
      <c r="A1" s="37" t="s">
        <v>119</v>
      </c>
      <c r="B1" s="37"/>
      <c r="C1" s="37"/>
      <c r="D1" s="37"/>
      <c r="E1" s="37"/>
      <c r="F1" s="37"/>
      <c r="G1" s="37"/>
      <c r="H1" s="37"/>
      <c r="I1" s="37"/>
      <c r="J1" s="37"/>
    </row>
    <row r="2" s="72" customFormat="1" ht="15" customHeight="1" spans="1:249">
      <c r="A2" s="75" t="s">
        <v>1</v>
      </c>
      <c r="B2" s="76"/>
      <c r="C2" s="75"/>
      <c r="D2" s="75"/>
      <c r="E2" s="75"/>
      <c r="F2" s="75"/>
      <c r="G2" s="75"/>
      <c r="H2" s="75"/>
      <c r="I2" s="75"/>
      <c r="J2" s="75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</row>
    <row r="3" s="1" customFormat="1" ht="24" customHeight="1" spans="1:249">
      <c r="A3" s="77" t="s">
        <v>4</v>
      </c>
      <c r="B3" s="78" t="s">
        <v>2</v>
      </c>
      <c r="C3" s="78" t="s">
        <v>3</v>
      </c>
      <c r="D3" s="78" t="s">
        <v>120</v>
      </c>
      <c r="E3" s="78" t="s">
        <v>6</v>
      </c>
      <c r="F3" s="78" t="s">
        <v>121</v>
      </c>
      <c r="G3" s="39" t="s">
        <v>8</v>
      </c>
      <c r="H3" s="39" t="s">
        <v>9</v>
      </c>
      <c r="I3" s="70" t="s">
        <v>10</v>
      </c>
      <c r="J3" s="104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</row>
    <row r="4" s="1" customFormat="1" ht="24.95" customHeight="1" spans="1:249">
      <c r="A4" s="79"/>
      <c r="B4" s="42"/>
      <c r="C4" s="42"/>
      <c r="D4" s="42"/>
      <c r="E4" s="42"/>
      <c r="F4" s="42"/>
      <c r="G4" s="40"/>
      <c r="H4" s="40"/>
      <c r="I4" s="10" t="s">
        <v>11</v>
      </c>
      <c r="J4" s="43" t="s">
        <v>12</v>
      </c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="1" customFormat="1" ht="20.1" customHeight="1" spans="1:10">
      <c r="A5" s="11" t="s">
        <v>122</v>
      </c>
      <c r="B5" s="80"/>
      <c r="C5" s="13"/>
      <c r="D5" s="13"/>
      <c r="E5" s="9"/>
      <c r="F5" s="9"/>
      <c r="G5" s="10">
        <f>G6+G39+G44+G53</f>
        <v>1645370</v>
      </c>
      <c r="H5" s="10">
        <f>H6+H39+H44+H53</f>
        <v>265200</v>
      </c>
      <c r="I5" s="10">
        <f>I6+I39+I44+I53</f>
        <v>344500</v>
      </c>
      <c r="J5" s="70"/>
    </row>
    <row r="6" s="51" customFormat="1" ht="41.1" customHeight="1" spans="1:249">
      <c r="A6" s="11" t="s">
        <v>123</v>
      </c>
      <c r="B6" s="81"/>
      <c r="C6" s="12"/>
      <c r="D6" s="14"/>
      <c r="E6" s="9"/>
      <c r="F6" s="9"/>
      <c r="G6" s="29">
        <f>G7+G16+G24+G27+G32+G35+G37</f>
        <v>1103080</v>
      </c>
      <c r="H6" s="29">
        <f>H7+H16+H24+H27+H32+H35+H37</f>
        <v>61700</v>
      </c>
      <c r="I6" s="105">
        <f>I7+I16+I24+I27+I32+I35+I37</f>
        <v>194500</v>
      </c>
      <c r="J6" s="10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</row>
    <row r="7" s="51" customFormat="1" ht="20.1" customHeight="1" spans="1:249">
      <c r="A7" s="11" t="s">
        <v>124</v>
      </c>
      <c r="B7" s="81"/>
      <c r="C7" s="12"/>
      <c r="D7" s="14"/>
      <c r="E7" s="9"/>
      <c r="F7" s="9"/>
      <c r="G7" s="29">
        <f>SUM(G8:G15)</f>
        <v>177000</v>
      </c>
      <c r="H7" s="29">
        <f>SUM(H8:H15)</f>
        <v>7000</v>
      </c>
      <c r="I7" s="105">
        <f>SUM(I8:I15)</f>
        <v>56600</v>
      </c>
      <c r="J7" s="10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</row>
    <row r="8" s="48" customFormat="1" ht="47.1" customHeight="1" spans="1:10">
      <c r="A8" s="78" t="s">
        <v>125</v>
      </c>
      <c r="B8" s="15">
        <v>1</v>
      </c>
      <c r="C8" s="31" t="s">
        <v>126</v>
      </c>
      <c r="D8" s="31" t="s">
        <v>127</v>
      </c>
      <c r="E8" s="31" t="s">
        <v>128</v>
      </c>
      <c r="F8" s="15" t="s">
        <v>73</v>
      </c>
      <c r="G8" s="30">
        <v>5000</v>
      </c>
      <c r="H8" s="30">
        <v>0</v>
      </c>
      <c r="I8" s="30">
        <v>4500</v>
      </c>
      <c r="J8" s="107" t="s">
        <v>129</v>
      </c>
    </row>
    <row r="9" s="48" customFormat="1" ht="47.1" customHeight="1" spans="1:10">
      <c r="A9" s="82"/>
      <c r="B9" s="15">
        <v>2</v>
      </c>
      <c r="C9" s="31" t="s">
        <v>130</v>
      </c>
      <c r="D9" s="31" t="s">
        <v>131</v>
      </c>
      <c r="E9" s="31" t="s">
        <v>132</v>
      </c>
      <c r="F9" s="15" t="s">
        <v>73</v>
      </c>
      <c r="G9" s="83">
        <v>20000</v>
      </c>
      <c r="H9" s="83">
        <v>0</v>
      </c>
      <c r="I9" s="83">
        <v>10000</v>
      </c>
      <c r="J9" s="107" t="s">
        <v>133</v>
      </c>
    </row>
    <row r="10" s="48" customFormat="1" ht="41.1" customHeight="1" spans="1:10">
      <c r="A10" s="82"/>
      <c r="B10" s="15">
        <v>3</v>
      </c>
      <c r="C10" s="31" t="s">
        <v>134</v>
      </c>
      <c r="D10" s="31" t="s">
        <v>135</v>
      </c>
      <c r="E10" s="31" t="s">
        <v>136</v>
      </c>
      <c r="F10" s="15" t="s">
        <v>73</v>
      </c>
      <c r="G10" s="83">
        <v>15000</v>
      </c>
      <c r="H10" s="83">
        <v>0</v>
      </c>
      <c r="I10" s="83">
        <v>14000</v>
      </c>
      <c r="J10" s="107" t="s">
        <v>129</v>
      </c>
    </row>
    <row r="11" s="48" customFormat="1" ht="45" customHeight="1" spans="1:10">
      <c r="A11" s="82"/>
      <c r="B11" s="15">
        <v>4</v>
      </c>
      <c r="C11" s="16" t="s">
        <v>137</v>
      </c>
      <c r="D11" s="16" t="s">
        <v>138</v>
      </c>
      <c r="E11" s="16" t="s">
        <v>139</v>
      </c>
      <c r="F11" s="15" t="s">
        <v>73</v>
      </c>
      <c r="G11" s="15">
        <v>10000</v>
      </c>
      <c r="H11" s="22">
        <v>0</v>
      </c>
      <c r="I11" s="22">
        <v>5000</v>
      </c>
      <c r="J11" s="108" t="s">
        <v>140</v>
      </c>
    </row>
    <row r="12" s="48" customFormat="1" ht="48.95" customHeight="1" spans="1:10">
      <c r="A12" s="82"/>
      <c r="B12" s="15">
        <v>5</v>
      </c>
      <c r="C12" s="16" t="s">
        <v>141</v>
      </c>
      <c r="D12" s="16" t="s">
        <v>142</v>
      </c>
      <c r="E12" s="31" t="s">
        <v>143</v>
      </c>
      <c r="F12" s="15" t="s">
        <v>73</v>
      </c>
      <c r="G12" s="19">
        <v>10000</v>
      </c>
      <c r="H12" s="22">
        <v>0</v>
      </c>
      <c r="I12" s="15">
        <v>6000</v>
      </c>
      <c r="J12" s="107" t="s">
        <v>133</v>
      </c>
    </row>
    <row r="13" s="48" customFormat="1" ht="66.95" customHeight="1" spans="1:10">
      <c r="A13" s="42"/>
      <c r="B13" s="15">
        <v>6</v>
      </c>
      <c r="C13" s="16" t="s">
        <v>144</v>
      </c>
      <c r="D13" s="16" t="s">
        <v>145</v>
      </c>
      <c r="E13" s="16" t="s">
        <v>146</v>
      </c>
      <c r="F13" s="15" t="s">
        <v>73</v>
      </c>
      <c r="G13" s="15">
        <v>50000</v>
      </c>
      <c r="H13" s="15">
        <v>0</v>
      </c>
      <c r="I13" s="15">
        <v>100</v>
      </c>
      <c r="J13" s="109" t="s">
        <v>147</v>
      </c>
    </row>
    <row r="14" s="48" customFormat="1" ht="84.95" customHeight="1" spans="1:10">
      <c r="A14" s="84" t="s">
        <v>148</v>
      </c>
      <c r="B14" s="15">
        <v>7</v>
      </c>
      <c r="C14" s="16" t="s">
        <v>149</v>
      </c>
      <c r="D14" s="16" t="s">
        <v>142</v>
      </c>
      <c r="E14" s="16" t="s">
        <v>150</v>
      </c>
      <c r="F14" s="15" t="s">
        <v>73</v>
      </c>
      <c r="G14" s="19">
        <v>42000</v>
      </c>
      <c r="H14" s="22">
        <v>7000</v>
      </c>
      <c r="I14" s="15">
        <v>15000</v>
      </c>
      <c r="J14" s="108" t="s">
        <v>151</v>
      </c>
    </row>
    <row r="15" s="48" customFormat="1" ht="45" customHeight="1" spans="1:10">
      <c r="A15" s="11" t="s">
        <v>152</v>
      </c>
      <c r="B15" s="15">
        <v>8</v>
      </c>
      <c r="C15" s="16" t="s">
        <v>153</v>
      </c>
      <c r="D15" s="16" t="s">
        <v>142</v>
      </c>
      <c r="E15" s="16" t="s">
        <v>154</v>
      </c>
      <c r="F15" s="15" t="s">
        <v>73</v>
      </c>
      <c r="G15" s="19">
        <v>25000</v>
      </c>
      <c r="H15" s="22">
        <v>0</v>
      </c>
      <c r="I15" s="15">
        <v>2000</v>
      </c>
      <c r="J15" s="110" t="s">
        <v>155</v>
      </c>
    </row>
    <row r="16" s="1" customFormat="1" ht="20.1" customHeight="1" spans="1:10">
      <c r="A16" s="84" t="s">
        <v>156</v>
      </c>
      <c r="B16" s="16"/>
      <c r="C16" s="84"/>
      <c r="D16" s="84"/>
      <c r="E16" s="84"/>
      <c r="F16" s="9"/>
      <c r="G16" s="10">
        <f>SUM(G17:G23)</f>
        <v>91130</v>
      </c>
      <c r="H16" s="10">
        <f>SUM(H17:H23)</f>
        <v>9700</v>
      </c>
      <c r="I16" s="10">
        <f>SUM(I17:I23)</f>
        <v>21800</v>
      </c>
      <c r="J16" s="85"/>
    </row>
    <row r="17" s="4" customFormat="1" ht="54.95" customHeight="1" spans="1:10">
      <c r="A17" s="9" t="s">
        <v>125</v>
      </c>
      <c r="B17" s="15">
        <v>9</v>
      </c>
      <c r="C17" s="16" t="s">
        <v>157</v>
      </c>
      <c r="D17" s="16" t="s">
        <v>158</v>
      </c>
      <c r="E17" s="16" t="s">
        <v>159</v>
      </c>
      <c r="F17" s="15" t="s">
        <v>73</v>
      </c>
      <c r="G17" s="19">
        <v>36330</v>
      </c>
      <c r="H17" s="22">
        <v>1700</v>
      </c>
      <c r="I17" s="15">
        <v>12000</v>
      </c>
      <c r="J17" s="28" t="s">
        <v>160</v>
      </c>
    </row>
    <row r="18" s="4" customFormat="1" ht="42.95" customHeight="1" spans="1:10">
      <c r="A18" s="9"/>
      <c r="B18" s="15">
        <v>10</v>
      </c>
      <c r="C18" s="16" t="s">
        <v>161</v>
      </c>
      <c r="D18" s="16" t="s">
        <v>162</v>
      </c>
      <c r="E18" s="16" t="s">
        <v>163</v>
      </c>
      <c r="F18" s="15" t="s">
        <v>73</v>
      </c>
      <c r="G18" s="19">
        <v>8000</v>
      </c>
      <c r="H18" s="22">
        <v>0</v>
      </c>
      <c r="I18" s="15">
        <v>1000</v>
      </c>
      <c r="J18" s="28" t="s">
        <v>164</v>
      </c>
    </row>
    <row r="19" s="4" customFormat="1" ht="51" customHeight="1" spans="1:10">
      <c r="A19" s="9"/>
      <c r="B19" s="15">
        <v>11</v>
      </c>
      <c r="C19" s="16" t="s">
        <v>165</v>
      </c>
      <c r="D19" s="16" t="s">
        <v>166</v>
      </c>
      <c r="E19" s="16" t="s">
        <v>167</v>
      </c>
      <c r="F19" s="15" t="s">
        <v>73</v>
      </c>
      <c r="G19" s="19">
        <v>5600</v>
      </c>
      <c r="H19" s="22">
        <v>0</v>
      </c>
      <c r="I19" s="15">
        <v>2000</v>
      </c>
      <c r="J19" s="28" t="s">
        <v>168</v>
      </c>
    </row>
    <row r="20" s="4" customFormat="1" ht="78.95" customHeight="1" spans="1:10">
      <c r="A20" s="9"/>
      <c r="B20" s="15">
        <v>12</v>
      </c>
      <c r="C20" s="16" t="s">
        <v>169</v>
      </c>
      <c r="D20" s="16" t="s">
        <v>170</v>
      </c>
      <c r="E20" s="16" t="s">
        <v>171</v>
      </c>
      <c r="F20" s="15" t="s">
        <v>73</v>
      </c>
      <c r="G20" s="15">
        <v>13000</v>
      </c>
      <c r="H20" s="15">
        <v>8000</v>
      </c>
      <c r="I20" s="15">
        <v>2000</v>
      </c>
      <c r="J20" s="16" t="s">
        <v>172</v>
      </c>
    </row>
    <row r="21" s="4" customFormat="1" ht="42" customHeight="1" spans="1:10">
      <c r="A21" s="9"/>
      <c r="B21" s="15">
        <v>13</v>
      </c>
      <c r="C21" s="16" t="s">
        <v>173</v>
      </c>
      <c r="D21" s="16" t="s">
        <v>174</v>
      </c>
      <c r="E21" s="16" t="s">
        <v>175</v>
      </c>
      <c r="F21" s="15" t="s">
        <v>73</v>
      </c>
      <c r="G21" s="15">
        <v>1200</v>
      </c>
      <c r="H21" s="15">
        <v>0</v>
      </c>
      <c r="I21" s="15">
        <v>800</v>
      </c>
      <c r="J21" s="16" t="s">
        <v>176</v>
      </c>
    </row>
    <row r="22" s="4" customFormat="1" ht="44.1" customHeight="1" spans="1:10">
      <c r="A22" s="85" t="s">
        <v>125</v>
      </c>
      <c r="B22" s="15">
        <v>14</v>
      </c>
      <c r="C22" s="16" t="s">
        <v>177</v>
      </c>
      <c r="D22" s="16" t="s">
        <v>178</v>
      </c>
      <c r="E22" s="16" t="s">
        <v>179</v>
      </c>
      <c r="F22" s="15" t="s">
        <v>73</v>
      </c>
      <c r="G22" s="19">
        <v>12000</v>
      </c>
      <c r="H22" s="22">
        <v>0</v>
      </c>
      <c r="I22" s="15">
        <v>3000</v>
      </c>
      <c r="J22" s="28" t="s">
        <v>180</v>
      </c>
    </row>
    <row r="23" s="4" customFormat="1" ht="57" customHeight="1" spans="1:10">
      <c r="A23" s="11" t="s">
        <v>152</v>
      </c>
      <c r="B23" s="15">
        <v>15</v>
      </c>
      <c r="C23" s="16" t="s">
        <v>181</v>
      </c>
      <c r="D23" s="16" t="s">
        <v>142</v>
      </c>
      <c r="E23" s="16" t="s">
        <v>182</v>
      </c>
      <c r="F23" s="15" t="s">
        <v>73</v>
      </c>
      <c r="G23" s="19">
        <v>15000</v>
      </c>
      <c r="H23" s="22">
        <v>0</v>
      </c>
      <c r="I23" s="15">
        <v>1000</v>
      </c>
      <c r="J23" s="110" t="s">
        <v>155</v>
      </c>
    </row>
    <row r="24" s="51" customFormat="1" ht="20.1" customHeight="1" spans="1:249">
      <c r="A24" s="11" t="s">
        <v>183</v>
      </c>
      <c r="B24" s="81"/>
      <c r="C24" s="12"/>
      <c r="D24" s="14"/>
      <c r="E24" s="84"/>
      <c r="F24" s="9"/>
      <c r="G24" s="10">
        <f>SUM(G25:G26)</f>
        <v>71750</v>
      </c>
      <c r="H24" s="10">
        <f>SUM(H25:H26)</f>
        <v>30000</v>
      </c>
      <c r="I24" s="10">
        <f>SUM(I25:I26)</f>
        <v>31000</v>
      </c>
      <c r="J24" s="11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</row>
    <row r="25" s="48" customFormat="1" ht="59.1" customHeight="1" spans="1:10">
      <c r="A25" s="84" t="s">
        <v>125</v>
      </c>
      <c r="B25" s="15">
        <v>16</v>
      </c>
      <c r="C25" s="16" t="s">
        <v>184</v>
      </c>
      <c r="D25" s="86" t="s">
        <v>185</v>
      </c>
      <c r="E25" s="86" t="s">
        <v>186</v>
      </c>
      <c r="F25" s="15" t="s">
        <v>187</v>
      </c>
      <c r="G25" s="87">
        <v>61750</v>
      </c>
      <c r="H25" s="22">
        <v>30000</v>
      </c>
      <c r="I25" s="30">
        <v>30000</v>
      </c>
      <c r="J25" s="109" t="s">
        <v>188</v>
      </c>
    </row>
    <row r="26" s="48" customFormat="1" ht="68.1" customHeight="1" spans="1:10">
      <c r="A26" s="84" t="s">
        <v>152</v>
      </c>
      <c r="B26" s="15">
        <v>17</v>
      </c>
      <c r="C26" s="88" t="s">
        <v>189</v>
      </c>
      <c r="D26" s="16" t="s">
        <v>142</v>
      </c>
      <c r="E26" s="16" t="s">
        <v>190</v>
      </c>
      <c r="F26" s="15" t="s">
        <v>73</v>
      </c>
      <c r="G26" s="19">
        <v>10000</v>
      </c>
      <c r="H26" s="22">
        <v>0</v>
      </c>
      <c r="I26" s="15">
        <v>1000</v>
      </c>
      <c r="J26" s="110" t="s">
        <v>191</v>
      </c>
    </row>
    <row r="27" s="1" customFormat="1" ht="20.1" customHeight="1" spans="1:10">
      <c r="A27" s="84" t="s">
        <v>192</v>
      </c>
      <c r="B27" s="16"/>
      <c r="C27" s="84"/>
      <c r="D27" s="84"/>
      <c r="E27" s="89"/>
      <c r="F27" s="9"/>
      <c r="G27" s="90">
        <f>SUM(G28:G31)</f>
        <v>116200</v>
      </c>
      <c r="H27" s="90">
        <f>SUM(H28:H31)</f>
        <v>15000</v>
      </c>
      <c r="I27" s="90">
        <f>SUM(I28:I31)</f>
        <v>27100</v>
      </c>
      <c r="J27" s="84"/>
    </row>
    <row r="28" s="48" customFormat="1" ht="47.1" customHeight="1" spans="1:10">
      <c r="A28" s="9" t="s">
        <v>125</v>
      </c>
      <c r="B28" s="15">
        <v>18</v>
      </c>
      <c r="C28" s="91" t="s">
        <v>193</v>
      </c>
      <c r="D28" s="92" t="s">
        <v>194</v>
      </c>
      <c r="E28" s="91" t="s">
        <v>195</v>
      </c>
      <c r="F28" s="15" t="s">
        <v>196</v>
      </c>
      <c r="G28" s="19">
        <v>41200</v>
      </c>
      <c r="H28" s="22">
        <v>15000</v>
      </c>
      <c r="I28" s="15">
        <v>25000</v>
      </c>
      <c r="J28" s="28" t="s">
        <v>197</v>
      </c>
    </row>
    <row r="29" s="48" customFormat="1" ht="60" customHeight="1" spans="1:10">
      <c r="A29" s="9"/>
      <c r="B29" s="15">
        <v>19</v>
      </c>
      <c r="C29" s="16" t="s">
        <v>198</v>
      </c>
      <c r="D29" s="16" t="s">
        <v>199</v>
      </c>
      <c r="E29" s="16" t="s">
        <v>200</v>
      </c>
      <c r="F29" s="15" t="s">
        <v>73</v>
      </c>
      <c r="G29" s="15">
        <v>20000</v>
      </c>
      <c r="H29" s="15">
        <v>0</v>
      </c>
      <c r="I29" s="15">
        <v>100</v>
      </c>
      <c r="J29" s="16" t="s">
        <v>201</v>
      </c>
    </row>
    <row r="30" s="4" customFormat="1" ht="107.25" customHeight="1" spans="1:230">
      <c r="A30" s="85" t="s">
        <v>125</v>
      </c>
      <c r="B30" s="15">
        <v>20</v>
      </c>
      <c r="C30" s="88" t="s">
        <v>202</v>
      </c>
      <c r="D30" s="16" t="s">
        <v>95</v>
      </c>
      <c r="E30" s="88" t="s">
        <v>203</v>
      </c>
      <c r="F30" s="15" t="s">
        <v>73</v>
      </c>
      <c r="G30" s="15">
        <v>40000</v>
      </c>
      <c r="H30" s="15">
        <v>0</v>
      </c>
      <c r="I30" s="15">
        <v>1000</v>
      </c>
      <c r="J30" s="45" t="s">
        <v>204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</row>
    <row r="31" s="4" customFormat="1" ht="66.75" customHeight="1" spans="1:230">
      <c r="A31" s="11" t="s">
        <v>152</v>
      </c>
      <c r="B31" s="15">
        <v>21</v>
      </c>
      <c r="C31" s="88" t="s">
        <v>205</v>
      </c>
      <c r="D31" s="16" t="s">
        <v>142</v>
      </c>
      <c r="E31" s="16" t="s">
        <v>206</v>
      </c>
      <c r="F31" s="15" t="s">
        <v>73</v>
      </c>
      <c r="G31" s="19">
        <v>15000</v>
      </c>
      <c r="H31" s="22">
        <v>0</v>
      </c>
      <c r="I31" s="15">
        <v>1000</v>
      </c>
      <c r="J31" s="110" t="s">
        <v>155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</row>
    <row r="32" s="1" customFormat="1" ht="31.5" customHeight="1" spans="1:10">
      <c r="A32" s="11" t="s">
        <v>207</v>
      </c>
      <c r="B32" s="81"/>
      <c r="C32" s="12"/>
      <c r="D32" s="14"/>
      <c r="E32" s="93"/>
      <c r="F32" s="9"/>
      <c r="G32" s="10">
        <f>SUM(G33:G34)</f>
        <v>247000</v>
      </c>
      <c r="H32" s="10">
        <f>SUM(H33:H34)</f>
        <v>0</v>
      </c>
      <c r="I32" s="10">
        <f>SUM(I33:I34)</f>
        <v>18000</v>
      </c>
      <c r="J32" s="111"/>
    </row>
    <row r="33" s="48" customFormat="1" ht="50.25" customHeight="1" spans="1:10">
      <c r="A33" s="84" t="s">
        <v>125</v>
      </c>
      <c r="B33" s="15">
        <v>22</v>
      </c>
      <c r="C33" s="28" t="s">
        <v>208</v>
      </c>
      <c r="D33" s="28" t="s">
        <v>209</v>
      </c>
      <c r="E33" s="28" t="s">
        <v>210</v>
      </c>
      <c r="F33" s="15" t="s">
        <v>73</v>
      </c>
      <c r="G33" s="15">
        <v>222000</v>
      </c>
      <c r="H33" s="22">
        <v>0</v>
      </c>
      <c r="I33" s="113">
        <v>16000</v>
      </c>
      <c r="J33" s="109" t="s">
        <v>211</v>
      </c>
    </row>
    <row r="34" s="48" customFormat="1" ht="51.75" customHeight="1" spans="1:10">
      <c r="A34" s="94" t="s">
        <v>152</v>
      </c>
      <c r="B34" s="15">
        <v>23</v>
      </c>
      <c r="C34" s="28" t="s">
        <v>212</v>
      </c>
      <c r="D34" s="16" t="s">
        <v>142</v>
      </c>
      <c r="E34" s="16" t="s">
        <v>154</v>
      </c>
      <c r="F34" s="15" t="s">
        <v>73</v>
      </c>
      <c r="G34" s="19">
        <v>25000</v>
      </c>
      <c r="H34" s="22">
        <v>0</v>
      </c>
      <c r="I34" s="15">
        <v>2000</v>
      </c>
      <c r="J34" s="110" t="s">
        <v>155</v>
      </c>
    </row>
    <row r="35" s="1" customFormat="1" ht="25.5" customHeight="1" spans="1:10">
      <c r="A35" s="94" t="s">
        <v>213</v>
      </c>
      <c r="B35" s="95"/>
      <c r="C35" s="96"/>
      <c r="D35" s="97"/>
      <c r="E35" s="98"/>
      <c r="F35" s="42"/>
      <c r="G35" s="42">
        <f>SUM(G36)</f>
        <v>200000</v>
      </c>
      <c r="H35" s="42">
        <f>SUM(H36)</f>
        <v>0</v>
      </c>
      <c r="I35" s="42">
        <f>SUM(I36)</f>
        <v>20000</v>
      </c>
      <c r="J35" s="94"/>
    </row>
    <row r="36" s="48" customFormat="1" ht="74.25" customHeight="1" spans="1:10">
      <c r="A36" s="94" t="s">
        <v>152</v>
      </c>
      <c r="B36" s="15">
        <v>24</v>
      </c>
      <c r="C36" s="16" t="s">
        <v>214</v>
      </c>
      <c r="D36" s="16" t="s">
        <v>215</v>
      </c>
      <c r="E36" s="16" t="s">
        <v>216</v>
      </c>
      <c r="F36" s="15" t="s">
        <v>73</v>
      </c>
      <c r="G36" s="15">
        <v>200000</v>
      </c>
      <c r="H36" s="15">
        <v>0</v>
      </c>
      <c r="I36" s="15">
        <v>20000</v>
      </c>
      <c r="J36" s="109" t="s">
        <v>217</v>
      </c>
    </row>
    <row r="37" s="1" customFormat="1" ht="29.25" customHeight="1" spans="1:10">
      <c r="A37" s="94" t="s">
        <v>218</v>
      </c>
      <c r="B37" s="95"/>
      <c r="C37" s="96"/>
      <c r="D37" s="97"/>
      <c r="E37" s="79"/>
      <c r="F37" s="42"/>
      <c r="G37" s="42">
        <f>SUM(G38)</f>
        <v>200000</v>
      </c>
      <c r="H37" s="42">
        <f>SUM(H38)</f>
        <v>0</v>
      </c>
      <c r="I37" s="42">
        <f>SUM(I38)</f>
        <v>20000</v>
      </c>
      <c r="J37" s="94"/>
    </row>
    <row r="38" s="48" customFormat="1" ht="75.75" customHeight="1" spans="1:10">
      <c r="A38" s="94" t="s">
        <v>152</v>
      </c>
      <c r="B38" s="99">
        <v>25</v>
      </c>
      <c r="C38" s="100" t="s">
        <v>219</v>
      </c>
      <c r="D38" s="100" t="s">
        <v>220</v>
      </c>
      <c r="E38" s="100" t="s">
        <v>221</v>
      </c>
      <c r="F38" s="99" t="s">
        <v>73</v>
      </c>
      <c r="G38" s="99">
        <v>200000</v>
      </c>
      <c r="H38" s="99">
        <v>0</v>
      </c>
      <c r="I38" s="99">
        <v>20000</v>
      </c>
      <c r="J38" s="114" t="s">
        <v>217</v>
      </c>
    </row>
    <row r="39" s="1" customFormat="1" ht="20.1" customHeight="1" spans="1:10">
      <c r="A39" s="11" t="s">
        <v>222</v>
      </c>
      <c r="B39" s="81"/>
      <c r="C39" s="12"/>
      <c r="D39" s="14"/>
      <c r="E39" s="84"/>
      <c r="F39" s="9"/>
      <c r="G39" s="29">
        <f>SUM(G40:G43)</f>
        <v>243000</v>
      </c>
      <c r="H39" s="29">
        <f>SUM(H40:H43)</f>
        <v>139200</v>
      </c>
      <c r="I39" s="29">
        <f>SUM(I40:I43)</f>
        <v>87000</v>
      </c>
      <c r="J39" s="106"/>
    </row>
    <row r="40" s="48" customFormat="1" ht="123" customHeight="1" spans="1:10">
      <c r="A40" s="77" t="s">
        <v>125</v>
      </c>
      <c r="B40" s="15">
        <v>26</v>
      </c>
      <c r="C40" s="16" t="s">
        <v>223</v>
      </c>
      <c r="D40" s="16" t="s">
        <v>224</v>
      </c>
      <c r="E40" s="16" t="s">
        <v>225</v>
      </c>
      <c r="F40" s="15" t="s">
        <v>187</v>
      </c>
      <c r="G40" s="19">
        <v>200000</v>
      </c>
      <c r="H40" s="22">
        <v>131200</v>
      </c>
      <c r="I40" s="15">
        <v>70000</v>
      </c>
      <c r="J40" s="108" t="s">
        <v>226</v>
      </c>
    </row>
    <row r="41" s="48" customFormat="1" ht="60.95" customHeight="1" spans="1:10">
      <c r="A41" s="79"/>
      <c r="B41" s="15">
        <v>27</v>
      </c>
      <c r="C41" s="16" t="s">
        <v>227</v>
      </c>
      <c r="D41" s="16" t="s">
        <v>228</v>
      </c>
      <c r="E41" s="16" t="s">
        <v>229</v>
      </c>
      <c r="F41" s="15" t="s">
        <v>187</v>
      </c>
      <c r="G41" s="19">
        <v>15000</v>
      </c>
      <c r="H41" s="22">
        <v>2000</v>
      </c>
      <c r="I41" s="22">
        <v>13000</v>
      </c>
      <c r="J41" s="109" t="s">
        <v>230</v>
      </c>
    </row>
    <row r="42" s="48" customFormat="1" ht="44.25" customHeight="1" spans="1:10">
      <c r="A42" s="84" t="s">
        <v>148</v>
      </c>
      <c r="B42" s="15">
        <v>28</v>
      </c>
      <c r="C42" s="16" t="s">
        <v>231</v>
      </c>
      <c r="D42" s="16" t="s">
        <v>232</v>
      </c>
      <c r="E42" s="16" t="s">
        <v>233</v>
      </c>
      <c r="F42" s="15" t="s">
        <v>73</v>
      </c>
      <c r="G42" s="19">
        <v>8000</v>
      </c>
      <c r="H42" s="22">
        <v>6000</v>
      </c>
      <c r="I42" s="15">
        <v>2000</v>
      </c>
      <c r="J42" s="108" t="s">
        <v>234</v>
      </c>
    </row>
    <row r="43" s="48" customFormat="1" ht="63" customHeight="1" spans="1:10">
      <c r="A43" s="11" t="s">
        <v>152</v>
      </c>
      <c r="B43" s="15">
        <v>29</v>
      </c>
      <c r="C43" s="28" t="s">
        <v>235</v>
      </c>
      <c r="D43" s="16" t="s">
        <v>232</v>
      </c>
      <c r="E43" s="16" t="s">
        <v>236</v>
      </c>
      <c r="F43" s="15" t="s">
        <v>73</v>
      </c>
      <c r="G43" s="19">
        <v>20000</v>
      </c>
      <c r="H43" s="22">
        <v>0</v>
      </c>
      <c r="I43" s="15">
        <v>2000</v>
      </c>
      <c r="J43" s="110" t="s">
        <v>155</v>
      </c>
    </row>
    <row r="44" s="1" customFormat="1" ht="20.1" customHeight="1" spans="1:10">
      <c r="A44" s="11" t="s">
        <v>237</v>
      </c>
      <c r="B44" s="81"/>
      <c r="C44" s="12"/>
      <c r="D44" s="14"/>
      <c r="E44" s="84"/>
      <c r="F44" s="9"/>
      <c r="G44" s="29">
        <f>SUM(G45:G52)</f>
        <v>194690</v>
      </c>
      <c r="H44" s="29">
        <f>SUM(H45:H52)</f>
        <v>47900</v>
      </c>
      <c r="I44" s="29">
        <f>SUM(I45:I52)</f>
        <v>47400</v>
      </c>
      <c r="J44" s="106"/>
    </row>
    <row r="45" s="5" customFormat="1" ht="51.95" customHeight="1" spans="1:249">
      <c r="A45" s="77" t="s">
        <v>125</v>
      </c>
      <c r="B45" s="15">
        <v>30</v>
      </c>
      <c r="C45" s="16" t="s">
        <v>238</v>
      </c>
      <c r="D45" s="16" t="s">
        <v>239</v>
      </c>
      <c r="E45" s="16" t="s">
        <v>240</v>
      </c>
      <c r="F45" s="15" t="s">
        <v>73</v>
      </c>
      <c r="G45" s="30">
        <v>12580</v>
      </c>
      <c r="H45" s="22">
        <v>4000</v>
      </c>
      <c r="I45" s="30">
        <v>8000</v>
      </c>
      <c r="J45" s="109" t="s">
        <v>241</v>
      </c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</row>
    <row r="46" s="5" customFormat="1" ht="39.95" customHeight="1" spans="1:249">
      <c r="A46" s="101"/>
      <c r="B46" s="15">
        <v>31</v>
      </c>
      <c r="C46" s="16" t="s">
        <v>242</v>
      </c>
      <c r="D46" s="16" t="s">
        <v>243</v>
      </c>
      <c r="E46" s="16" t="s">
        <v>244</v>
      </c>
      <c r="F46" s="15" t="s">
        <v>245</v>
      </c>
      <c r="G46" s="19">
        <v>19110</v>
      </c>
      <c r="H46" s="22">
        <v>7700</v>
      </c>
      <c r="I46" s="19">
        <v>5400</v>
      </c>
      <c r="J46" s="109" t="s">
        <v>246</v>
      </c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</row>
    <row r="47" s="5" customFormat="1" ht="66.95" customHeight="1" spans="1:249">
      <c r="A47" s="101"/>
      <c r="B47" s="15">
        <v>32</v>
      </c>
      <c r="C47" s="16" t="s">
        <v>247</v>
      </c>
      <c r="D47" s="16" t="s">
        <v>248</v>
      </c>
      <c r="E47" s="16" t="s">
        <v>249</v>
      </c>
      <c r="F47" s="15" t="s">
        <v>73</v>
      </c>
      <c r="G47" s="19">
        <v>100000</v>
      </c>
      <c r="H47" s="22">
        <v>10000</v>
      </c>
      <c r="I47" s="19">
        <v>5000</v>
      </c>
      <c r="J47" s="109" t="s">
        <v>250</v>
      </c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</row>
    <row r="48" s="5" customFormat="1" ht="45" customHeight="1" spans="1:249">
      <c r="A48" s="101"/>
      <c r="B48" s="15">
        <v>33</v>
      </c>
      <c r="C48" s="88" t="s">
        <v>251</v>
      </c>
      <c r="D48" s="88" t="s">
        <v>252</v>
      </c>
      <c r="E48" s="88" t="s">
        <v>253</v>
      </c>
      <c r="F48" s="15" t="s">
        <v>73</v>
      </c>
      <c r="G48" s="19">
        <v>13000</v>
      </c>
      <c r="H48" s="22">
        <v>0</v>
      </c>
      <c r="I48" s="15">
        <v>9000</v>
      </c>
      <c r="J48" s="108" t="s">
        <v>254</v>
      </c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</row>
    <row r="49" s="5" customFormat="1" ht="42" customHeight="1" spans="1:249">
      <c r="A49" s="79"/>
      <c r="B49" s="15">
        <v>34</v>
      </c>
      <c r="C49" s="16" t="s">
        <v>255</v>
      </c>
      <c r="D49" s="16" t="s">
        <v>243</v>
      </c>
      <c r="E49" s="16" t="s">
        <v>256</v>
      </c>
      <c r="F49" s="15" t="s">
        <v>187</v>
      </c>
      <c r="G49" s="19">
        <v>5000</v>
      </c>
      <c r="H49" s="19">
        <v>0</v>
      </c>
      <c r="I49" s="19">
        <v>4000</v>
      </c>
      <c r="J49" s="108" t="s">
        <v>257</v>
      </c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</row>
    <row r="50" s="5" customFormat="1" ht="59.1" customHeight="1" spans="1:249">
      <c r="A50" s="77" t="s">
        <v>148</v>
      </c>
      <c r="B50" s="15">
        <v>35</v>
      </c>
      <c r="C50" s="16" t="s">
        <v>258</v>
      </c>
      <c r="D50" s="16" t="s">
        <v>243</v>
      </c>
      <c r="E50" s="16" t="s">
        <v>259</v>
      </c>
      <c r="F50" s="15" t="s">
        <v>260</v>
      </c>
      <c r="G50" s="19">
        <v>31000</v>
      </c>
      <c r="H50" s="22">
        <v>26200</v>
      </c>
      <c r="I50" s="113">
        <v>13000</v>
      </c>
      <c r="J50" s="109" t="s">
        <v>261</v>
      </c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</row>
    <row r="51" s="5" customFormat="1" ht="53.1" customHeight="1" spans="1:249">
      <c r="A51" s="79"/>
      <c r="B51" s="15">
        <v>36</v>
      </c>
      <c r="C51" s="16" t="s">
        <v>262</v>
      </c>
      <c r="D51" s="16" t="s">
        <v>243</v>
      </c>
      <c r="E51" s="16" t="s">
        <v>263</v>
      </c>
      <c r="F51" s="15" t="s">
        <v>264</v>
      </c>
      <c r="G51" s="102">
        <v>4000</v>
      </c>
      <c r="H51" s="15">
        <v>0</v>
      </c>
      <c r="I51" s="15">
        <v>2000</v>
      </c>
      <c r="J51" s="108" t="s">
        <v>265</v>
      </c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</row>
    <row r="52" s="48" customFormat="1" ht="34.5" customHeight="1" spans="1:10">
      <c r="A52" s="11" t="s">
        <v>152</v>
      </c>
      <c r="B52" s="15">
        <v>37</v>
      </c>
      <c r="C52" s="28" t="s">
        <v>266</v>
      </c>
      <c r="D52" s="16" t="s">
        <v>243</v>
      </c>
      <c r="E52" s="16" t="s">
        <v>267</v>
      </c>
      <c r="F52" s="15" t="s">
        <v>73</v>
      </c>
      <c r="G52" s="19">
        <v>10000</v>
      </c>
      <c r="H52" s="22">
        <v>0</v>
      </c>
      <c r="I52" s="15">
        <v>1000</v>
      </c>
      <c r="J52" s="110" t="s">
        <v>155</v>
      </c>
    </row>
    <row r="53" s="5" customFormat="1" ht="30" customHeight="1" spans="1:10">
      <c r="A53" s="11" t="s">
        <v>268</v>
      </c>
      <c r="B53" s="81"/>
      <c r="C53" s="12"/>
      <c r="D53" s="14"/>
      <c r="E53" s="84"/>
      <c r="F53" s="9"/>
      <c r="G53" s="10">
        <f t="shared" ref="G53:I53" si="0">SUM(G54:G59)</f>
        <v>104600</v>
      </c>
      <c r="H53" s="10">
        <f t="shared" si="0"/>
        <v>16400</v>
      </c>
      <c r="I53" s="10">
        <f t="shared" si="0"/>
        <v>15600</v>
      </c>
      <c r="J53" s="111"/>
    </row>
    <row r="54" s="5" customFormat="1" ht="75" customHeight="1" spans="1:10">
      <c r="A54" s="77" t="s">
        <v>148</v>
      </c>
      <c r="B54" s="15">
        <v>38</v>
      </c>
      <c r="C54" s="16" t="s">
        <v>269</v>
      </c>
      <c r="D54" s="16" t="s">
        <v>270</v>
      </c>
      <c r="E54" s="16" t="s">
        <v>271</v>
      </c>
      <c r="F54" s="15" t="s">
        <v>272</v>
      </c>
      <c r="G54" s="15">
        <v>28000</v>
      </c>
      <c r="H54" s="15">
        <v>15900</v>
      </c>
      <c r="I54" s="15">
        <v>12100</v>
      </c>
      <c r="J54" s="109" t="s">
        <v>273</v>
      </c>
    </row>
    <row r="55" s="5" customFormat="1" ht="48.95" customHeight="1" spans="1:10">
      <c r="A55" s="101"/>
      <c r="B55" s="15">
        <v>39</v>
      </c>
      <c r="C55" s="16" t="s">
        <v>274</v>
      </c>
      <c r="D55" s="16" t="s">
        <v>270</v>
      </c>
      <c r="E55" s="16" t="s">
        <v>275</v>
      </c>
      <c r="F55" s="15" t="s">
        <v>272</v>
      </c>
      <c r="G55" s="15">
        <v>2000</v>
      </c>
      <c r="H55" s="15">
        <v>500</v>
      </c>
      <c r="I55" s="15">
        <v>1500</v>
      </c>
      <c r="J55" s="109" t="s">
        <v>276</v>
      </c>
    </row>
    <row r="56" s="5" customFormat="1" ht="48" customHeight="1" spans="1:10">
      <c r="A56" s="101"/>
      <c r="B56" s="15">
        <v>40</v>
      </c>
      <c r="C56" s="16" t="s">
        <v>277</v>
      </c>
      <c r="D56" s="16" t="s">
        <v>270</v>
      </c>
      <c r="E56" s="16" t="s">
        <v>278</v>
      </c>
      <c r="F56" s="15" t="s">
        <v>73</v>
      </c>
      <c r="G56" s="15">
        <v>900</v>
      </c>
      <c r="H56" s="15">
        <v>0</v>
      </c>
      <c r="I56" s="15">
        <v>900</v>
      </c>
      <c r="J56" s="109" t="s">
        <v>279</v>
      </c>
    </row>
    <row r="57" s="5" customFormat="1" ht="48" customHeight="1" spans="1:10">
      <c r="A57" s="101"/>
      <c r="B57" s="15">
        <v>41</v>
      </c>
      <c r="C57" s="16" t="s">
        <v>280</v>
      </c>
      <c r="D57" s="16" t="s">
        <v>281</v>
      </c>
      <c r="E57" s="16" t="s">
        <v>282</v>
      </c>
      <c r="F57" s="15" t="s">
        <v>73</v>
      </c>
      <c r="G57" s="15">
        <v>25000</v>
      </c>
      <c r="H57" s="15">
        <v>0</v>
      </c>
      <c r="I57" s="15">
        <v>500</v>
      </c>
      <c r="J57" s="109" t="s">
        <v>283</v>
      </c>
    </row>
    <row r="58" s="5" customFormat="1" ht="68.1" customHeight="1" spans="1:10">
      <c r="A58" s="101"/>
      <c r="B58" s="15">
        <v>42</v>
      </c>
      <c r="C58" s="16" t="s">
        <v>284</v>
      </c>
      <c r="D58" s="16" t="s">
        <v>281</v>
      </c>
      <c r="E58" s="16" t="s">
        <v>285</v>
      </c>
      <c r="F58" s="15" t="s">
        <v>73</v>
      </c>
      <c r="G58" s="15">
        <v>24000</v>
      </c>
      <c r="H58" s="15">
        <v>0</v>
      </c>
      <c r="I58" s="15">
        <v>500</v>
      </c>
      <c r="J58" s="115" t="s">
        <v>286</v>
      </c>
    </row>
    <row r="59" s="5" customFormat="1" ht="63" customHeight="1" spans="1:10">
      <c r="A59" s="79"/>
      <c r="B59" s="15">
        <v>43</v>
      </c>
      <c r="C59" s="16" t="s">
        <v>287</v>
      </c>
      <c r="D59" s="16" t="s">
        <v>281</v>
      </c>
      <c r="E59" s="16" t="s">
        <v>288</v>
      </c>
      <c r="F59" s="15" t="s">
        <v>73</v>
      </c>
      <c r="G59" s="15">
        <v>24700</v>
      </c>
      <c r="H59" s="15">
        <v>0</v>
      </c>
      <c r="I59" s="15">
        <v>100</v>
      </c>
      <c r="J59" s="115" t="s">
        <v>289</v>
      </c>
    </row>
  </sheetData>
  <mergeCells count="30">
    <mergeCell ref="A1:J1"/>
    <mergeCell ref="A2:J2"/>
    <mergeCell ref="I3:J3"/>
    <mergeCell ref="A5:D5"/>
    <mergeCell ref="A6:D6"/>
    <mergeCell ref="A7:D7"/>
    <mergeCell ref="A16:D16"/>
    <mergeCell ref="A24:D24"/>
    <mergeCell ref="A27:D27"/>
    <mergeCell ref="A32:D32"/>
    <mergeCell ref="A35:D35"/>
    <mergeCell ref="A37:D37"/>
    <mergeCell ref="A39:D39"/>
    <mergeCell ref="A44:D44"/>
    <mergeCell ref="A53:D53"/>
    <mergeCell ref="A3:A4"/>
    <mergeCell ref="A8:A13"/>
    <mergeCell ref="A17:A21"/>
    <mergeCell ref="A28:A29"/>
    <mergeCell ref="A40:A41"/>
    <mergeCell ref="A45:A49"/>
    <mergeCell ref="A50:A51"/>
    <mergeCell ref="A54:A59"/>
    <mergeCell ref="B3:B4"/>
    <mergeCell ref="C3:C4"/>
    <mergeCell ref="D3:D4"/>
    <mergeCell ref="E3:E4"/>
    <mergeCell ref="F3:F4"/>
    <mergeCell ref="G3:G4"/>
    <mergeCell ref="H3:H4"/>
  </mergeCells>
  <conditionalFormatting sqref="C12">
    <cfRule type="duplicateValues" dxfId="0" priority="1"/>
  </conditionalFormatting>
  <conditionalFormatting sqref="C25">
    <cfRule type="duplicateValues" dxfId="0" priority="3"/>
  </conditionalFormatting>
  <conditionalFormatting sqref="C28">
    <cfRule type="duplicateValues" dxfId="0" priority="10"/>
  </conditionalFormatting>
  <conditionalFormatting sqref="C40">
    <cfRule type="duplicateValues" dxfId="0" priority="11"/>
  </conditionalFormatting>
  <conditionalFormatting sqref="C41">
    <cfRule type="duplicateValues" dxfId="0" priority="5"/>
  </conditionalFormatting>
  <conditionalFormatting sqref="C42">
    <cfRule type="duplicateValues" dxfId="0" priority="9"/>
  </conditionalFormatting>
  <conditionalFormatting sqref="A44:B44">
    <cfRule type="duplicateValues" dxfId="0" priority="24"/>
  </conditionalFormatting>
  <conditionalFormatting sqref="C50">
    <cfRule type="duplicateValues" dxfId="0" priority="7"/>
  </conditionalFormatting>
  <conditionalFormatting sqref="C14:C15">
    <cfRule type="duplicateValues" dxfId="0" priority="8"/>
  </conditionalFormatting>
  <conditionalFormatting sqref="C46:C47">
    <cfRule type="duplicateValues" dxfId="0" priority="6"/>
  </conditionalFormatting>
  <conditionalFormatting sqref="C3:D3 A39:B39 C60:D65505">
    <cfRule type="duplicateValues" dxfId="0" priority="26"/>
  </conditionalFormatting>
  <printOptions horizontalCentered="1"/>
  <pageMargins left="0.354166666666667" right="0.354166666666667" top="0.786805555555556" bottom="0.590277777777778" header="0.511805555555556" footer="0.511805555555556"/>
  <pageSetup paperSize="9" firstPageNumber="6" orientation="landscape" useFirstPageNumber="1"/>
  <headerFooter alignWithMargins="0" scaleWithDoc="0">
    <oddFooter>&amp;C第 &amp;P 页,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L6" sqref="L6"/>
    </sheetView>
  </sheetViews>
  <sheetFormatPr defaultColWidth="9" defaultRowHeight="14.25"/>
  <cols>
    <col min="1" max="1" width="3.75" style="52" customWidth="1"/>
    <col min="2" max="2" width="9.125" style="53" customWidth="1"/>
    <col min="3" max="3" width="3.125" style="54" customWidth="1"/>
    <col min="4" max="4" width="10.375" style="53" customWidth="1"/>
    <col min="5" max="5" width="30.125" style="53" customWidth="1"/>
    <col min="6" max="6" width="6.25" style="55" customWidth="1"/>
    <col min="7" max="7" width="8.25" style="52" customWidth="1"/>
    <col min="8" max="8" width="8.75" style="55" customWidth="1"/>
    <col min="9" max="9" width="7.375" style="52" customWidth="1"/>
    <col min="10" max="10" width="27.75" style="52" customWidth="1"/>
    <col min="11" max="253" width="9" style="52" customWidth="1"/>
    <col min="254" max="254" width="9" style="56" customWidth="1"/>
  </cols>
  <sheetData>
    <row r="1" s="49" customFormat="1" ht="21" customHeight="1" spans="1:10">
      <c r="A1" s="57" t="s">
        <v>290</v>
      </c>
      <c r="B1" s="58"/>
      <c r="C1" s="59"/>
      <c r="D1" s="58"/>
      <c r="E1" s="57"/>
      <c r="F1" s="57"/>
      <c r="G1" s="57"/>
      <c r="H1" s="57"/>
      <c r="I1" s="57"/>
      <c r="J1" s="57"/>
    </row>
    <row r="2" s="50" customFormat="1" ht="15" customHeight="1" spans="1:10">
      <c r="A2" s="60" t="s">
        <v>1</v>
      </c>
      <c r="B2" s="61"/>
      <c r="C2" s="62"/>
      <c r="D2" s="61"/>
      <c r="E2" s="60"/>
      <c r="F2" s="63"/>
      <c r="G2" s="60"/>
      <c r="H2" s="63"/>
      <c r="I2" s="60"/>
      <c r="J2" s="60"/>
    </row>
    <row r="3" s="51" customFormat="1" ht="21.95" customHeight="1" spans="1:10">
      <c r="A3" s="39" t="s">
        <v>2</v>
      </c>
      <c r="B3" s="39" t="s">
        <v>3</v>
      </c>
      <c r="C3" s="39" t="s">
        <v>4</v>
      </c>
      <c r="D3" s="39" t="s">
        <v>291</v>
      </c>
      <c r="E3" s="39" t="s">
        <v>6</v>
      </c>
      <c r="F3" s="9" t="s">
        <v>121</v>
      </c>
      <c r="G3" s="39" t="s">
        <v>292</v>
      </c>
      <c r="H3" s="39" t="s">
        <v>9</v>
      </c>
      <c r="I3" s="70" t="s">
        <v>293</v>
      </c>
      <c r="J3" s="71"/>
    </row>
    <row r="4" s="51" customFormat="1" ht="21.95" customHeight="1" spans="1:10">
      <c r="A4" s="40"/>
      <c r="B4" s="40"/>
      <c r="C4" s="40"/>
      <c r="D4" s="40"/>
      <c r="E4" s="40"/>
      <c r="F4" s="9"/>
      <c r="G4" s="40"/>
      <c r="H4" s="40"/>
      <c r="I4" s="10" t="s">
        <v>11</v>
      </c>
      <c r="J4" s="10" t="s">
        <v>294</v>
      </c>
    </row>
    <row r="5" spans="1:10">
      <c r="A5" s="64" t="s">
        <v>295</v>
      </c>
      <c r="B5" s="65"/>
      <c r="C5" s="65"/>
      <c r="D5" s="66"/>
      <c r="E5" s="40"/>
      <c r="F5" s="9"/>
      <c r="G5" s="40">
        <f>SUM(G6:G10)</f>
        <v>33320</v>
      </c>
      <c r="H5" s="40">
        <f>SUM(H6:H10)</f>
        <v>8780</v>
      </c>
      <c r="I5" s="40">
        <f>SUM(I6:I10)</f>
        <v>14540</v>
      </c>
      <c r="J5" s="10"/>
    </row>
    <row r="6" ht="213" customHeight="1" spans="1:10">
      <c r="A6" s="19">
        <v>1</v>
      </c>
      <c r="B6" s="67" t="s">
        <v>296</v>
      </c>
      <c r="C6" s="68" t="s">
        <v>16</v>
      </c>
      <c r="D6" s="67" t="s">
        <v>297</v>
      </c>
      <c r="E6" s="67" t="s">
        <v>298</v>
      </c>
      <c r="F6" s="68" t="s">
        <v>73</v>
      </c>
      <c r="G6" s="30">
        <v>5000</v>
      </c>
      <c r="H6" s="30">
        <v>2000</v>
      </c>
      <c r="I6" s="30">
        <v>3000</v>
      </c>
      <c r="J6" s="67" t="s">
        <v>299</v>
      </c>
    </row>
    <row r="7" ht="274.5" customHeight="1" spans="1:10">
      <c r="A7" s="19">
        <v>2</v>
      </c>
      <c r="B7" s="16" t="s">
        <v>300</v>
      </c>
      <c r="C7" s="15" t="s">
        <v>16</v>
      </c>
      <c r="D7" s="15" t="s">
        <v>301</v>
      </c>
      <c r="E7" s="16" t="s">
        <v>302</v>
      </c>
      <c r="F7" s="15" t="s">
        <v>73</v>
      </c>
      <c r="G7" s="15">
        <v>13800</v>
      </c>
      <c r="H7" s="15">
        <v>3900</v>
      </c>
      <c r="I7" s="15">
        <v>3440</v>
      </c>
      <c r="J7" s="16" t="s">
        <v>303</v>
      </c>
    </row>
    <row r="8" ht="111.95" customHeight="1" spans="1:10">
      <c r="A8" s="19">
        <v>3</v>
      </c>
      <c r="B8" s="16" t="s">
        <v>304</v>
      </c>
      <c r="C8" s="15" t="s">
        <v>16</v>
      </c>
      <c r="D8" s="16" t="s">
        <v>305</v>
      </c>
      <c r="E8" s="16" t="s">
        <v>306</v>
      </c>
      <c r="F8" s="22" t="s">
        <v>73</v>
      </c>
      <c r="G8" s="22">
        <v>6000</v>
      </c>
      <c r="H8" s="22">
        <v>1200</v>
      </c>
      <c r="I8" s="22">
        <v>1600</v>
      </c>
      <c r="J8" s="28" t="s">
        <v>307</v>
      </c>
    </row>
    <row r="9" ht="174" customHeight="1" spans="1:10">
      <c r="A9" s="19">
        <v>4</v>
      </c>
      <c r="B9" s="16" t="s">
        <v>308</v>
      </c>
      <c r="C9" s="15" t="s">
        <v>16</v>
      </c>
      <c r="D9" s="16" t="s">
        <v>309</v>
      </c>
      <c r="E9" s="16" t="s">
        <v>310</v>
      </c>
      <c r="F9" s="22" t="s">
        <v>73</v>
      </c>
      <c r="G9" s="22">
        <v>8000</v>
      </c>
      <c r="H9" s="22">
        <v>1600</v>
      </c>
      <c r="I9" s="22">
        <v>6200</v>
      </c>
      <c r="J9" s="28" t="s">
        <v>311</v>
      </c>
    </row>
    <row r="10" ht="86.1" customHeight="1" spans="1:10">
      <c r="A10" s="19">
        <v>5</v>
      </c>
      <c r="B10" s="16" t="s">
        <v>312</v>
      </c>
      <c r="C10" s="15" t="s">
        <v>16</v>
      </c>
      <c r="D10" s="26" t="s">
        <v>313</v>
      </c>
      <c r="E10" s="16" t="s">
        <v>314</v>
      </c>
      <c r="F10" s="69" t="s">
        <v>73</v>
      </c>
      <c r="G10" s="69">
        <v>520</v>
      </c>
      <c r="H10" s="69">
        <v>80</v>
      </c>
      <c r="I10" s="69">
        <v>300</v>
      </c>
      <c r="J10" s="28" t="s">
        <v>315</v>
      </c>
    </row>
  </sheetData>
  <mergeCells count="12">
    <mergeCell ref="A1:J1"/>
    <mergeCell ref="A2:J2"/>
    <mergeCell ref="I3:J3"/>
    <mergeCell ref="A5:D5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354166666666667" right="0.354166666666667" top="0.984027777777778" bottom="0.984027777777778" header="0.511805555555556" footer="0.511805555555556"/>
  <pageSetup paperSize="9" firstPageNumber="13" orientation="landscape" useFirstPageNumber="1"/>
  <headerFooter>
    <oddFooter>&amp;C第 &amp;P 页, &amp;A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1"/>
  <sheetViews>
    <sheetView workbookViewId="0">
      <selection activeCell="O8" sqref="O8"/>
    </sheetView>
  </sheetViews>
  <sheetFormatPr defaultColWidth="9" defaultRowHeight="14.25"/>
  <cols>
    <col min="1" max="1" width="3.125" style="35" customWidth="1"/>
    <col min="2" max="2" width="8.375" style="35" customWidth="1"/>
    <col min="3" max="3" width="30.75" style="36" customWidth="1"/>
    <col min="4" max="4" width="4.75" style="36" customWidth="1"/>
    <col min="5" max="5" width="5.125" style="36" customWidth="1"/>
    <col min="6" max="6" width="8.375" style="36" customWidth="1"/>
    <col min="7" max="7" width="8" style="36" customWidth="1"/>
    <col min="8" max="8" width="33.75" style="36" customWidth="1"/>
    <col min="9" max="9" width="8.5" style="36" customWidth="1"/>
    <col min="10" max="253" width="9" style="35" customWidth="1"/>
  </cols>
  <sheetData>
    <row r="1" ht="27" customHeight="1" spans="1:9">
      <c r="A1" s="37" t="s">
        <v>316</v>
      </c>
      <c r="B1" s="37"/>
      <c r="C1" s="37"/>
      <c r="D1" s="37"/>
      <c r="E1" s="37"/>
      <c r="F1" s="37"/>
      <c r="G1" s="37"/>
      <c r="H1" s="37"/>
      <c r="I1" s="37"/>
    </row>
    <row r="2" customFormat="1" spans="1:9">
      <c r="A2" s="38" t="s">
        <v>1</v>
      </c>
      <c r="B2" s="38"/>
      <c r="C2" s="38"/>
      <c r="D2" s="38"/>
      <c r="E2" s="38"/>
      <c r="F2" s="38"/>
      <c r="G2" s="38"/>
      <c r="H2" s="38"/>
      <c r="I2" s="47"/>
    </row>
    <row r="3" s="1" customFormat="1" ht="20.1" customHeight="1" spans="1:9">
      <c r="A3" s="9" t="s">
        <v>2</v>
      </c>
      <c r="B3" s="9" t="s">
        <v>3</v>
      </c>
      <c r="C3" s="9" t="s">
        <v>6</v>
      </c>
      <c r="D3" s="39" t="s">
        <v>317</v>
      </c>
      <c r="E3" s="9" t="s">
        <v>7</v>
      </c>
      <c r="F3" s="10" t="s">
        <v>8</v>
      </c>
      <c r="G3" s="29" t="s">
        <v>10</v>
      </c>
      <c r="H3" s="29"/>
      <c r="I3" s="29"/>
    </row>
    <row r="4" s="1" customFormat="1" ht="21" customHeight="1" spans="1:9">
      <c r="A4" s="9"/>
      <c r="B4" s="9"/>
      <c r="C4" s="9"/>
      <c r="D4" s="40"/>
      <c r="E4" s="9"/>
      <c r="F4" s="10"/>
      <c r="G4" s="41" t="s">
        <v>11</v>
      </c>
      <c r="H4" s="42" t="s">
        <v>12</v>
      </c>
      <c r="I4" s="42" t="s">
        <v>318</v>
      </c>
    </row>
    <row r="5" s="1" customFormat="1" ht="21" customHeight="1" spans="1:9">
      <c r="A5" s="43" t="s">
        <v>319</v>
      </c>
      <c r="B5" s="13"/>
      <c r="C5" s="44"/>
      <c r="D5" s="40"/>
      <c r="E5" s="9"/>
      <c r="F5" s="40">
        <f>F6+旅游商贸项目!G3+旅游商贸项目!G7+旅游商贸项目!G20</f>
        <v>563200</v>
      </c>
      <c r="G5" s="40">
        <f>G6+旅游商贸项目!I3+旅游商贸项目!I7+旅游商贸项目!I20</f>
        <v>119780</v>
      </c>
      <c r="H5" s="9"/>
      <c r="I5" s="42"/>
    </row>
    <row r="6" s="2" customFormat="1" ht="21.95" customHeight="1" spans="1:9">
      <c r="A6" s="11" t="s">
        <v>320</v>
      </c>
      <c r="B6" s="12"/>
      <c r="C6" s="14"/>
      <c r="D6" s="10"/>
      <c r="E6" s="10"/>
      <c r="F6" s="10">
        <f>SUM(F7:F11)</f>
        <v>310000</v>
      </c>
      <c r="G6" s="10">
        <f>SUM(G7:G11)</f>
        <v>20030</v>
      </c>
      <c r="H6" s="10"/>
      <c r="I6" s="10"/>
    </row>
    <row r="7" s="33" customFormat="1" ht="78.95" customHeight="1" spans="1:9">
      <c r="A7" s="15">
        <v>1</v>
      </c>
      <c r="B7" s="16" t="s">
        <v>321</v>
      </c>
      <c r="C7" s="16" t="s">
        <v>322</v>
      </c>
      <c r="D7" s="15" t="s">
        <v>323</v>
      </c>
      <c r="E7" s="15" t="s">
        <v>324</v>
      </c>
      <c r="F7" s="15">
        <v>100000</v>
      </c>
      <c r="G7" s="15">
        <v>10000</v>
      </c>
      <c r="H7" s="16" t="s">
        <v>325</v>
      </c>
      <c r="I7" s="15">
        <v>1000</v>
      </c>
    </row>
    <row r="8" s="5" customFormat="1" ht="111.95" customHeight="1" spans="1:247">
      <c r="A8" s="15">
        <v>2</v>
      </c>
      <c r="B8" s="16" t="s">
        <v>326</v>
      </c>
      <c r="C8" s="16" t="s">
        <v>327</v>
      </c>
      <c r="D8" s="15" t="s">
        <v>323</v>
      </c>
      <c r="E8" s="15" t="s">
        <v>324</v>
      </c>
      <c r="F8" s="19">
        <v>50000</v>
      </c>
      <c r="G8" s="19">
        <v>2800</v>
      </c>
      <c r="H8" s="16" t="s">
        <v>328</v>
      </c>
      <c r="I8" s="15">
        <v>1000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</row>
    <row r="9" s="33" customFormat="1" ht="122.1" customHeight="1" spans="1:9">
      <c r="A9" s="15">
        <v>3</v>
      </c>
      <c r="B9" s="16" t="s">
        <v>329</v>
      </c>
      <c r="C9" s="16" t="s">
        <v>330</v>
      </c>
      <c r="D9" s="15" t="s">
        <v>331</v>
      </c>
      <c r="E9" s="15" t="s">
        <v>324</v>
      </c>
      <c r="F9" s="15">
        <v>60000</v>
      </c>
      <c r="G9" s="15">
        <v>5010</v>
      </c>
      <c r="H9" s="16" t="s">
        <v>332</v>
      </c>
      <c r="I9" s="15">
        <v>500</v>
      </c>
    </row>
    <row r="10" s="2" customFormat="1" ht="155.1" customHeight="1" spans="1:9">
      <c r="A10" s="15">
        <v>4</v>
      </c>
      <c r="B10" s="45" t="s">
        <v>333</v>
      </c>
      <c r="C10" s="28" t="s">
        <v>334</v>
      </c>
      <c r="D10" s="15" t="s">
        <v>335</v>
      </c>
      <c r="E10" s="15" t="s">
        <v>324</v>
      </c>
      <c r="F10" s="46">
        <v>50000</v>
      </c>
      <c r="G10" s="15">
        <v>100</v>
      </c>
      <c r="H10" s="28" t="s">
        <v>336</v>
      </c>
      <c r="I10" s="15">
        <v>0</v>
      </c>
    </row>
    <row r="11" s="34" customFormat="1" ht="192" customHeight="1" spans="1:9">
      <c r="A11" s="15">
        <v>5</v>
      </c>
      <c r="B11" s="16" t="s">
        <v>337</v>
      </c>
      <c r="C11" s="28" t="s">
        <v>338</v>
      </c>
      <c r="D11" s="15" t="s">
        <v>331</v>
      </c>
      <c r="E11" s="15" t="s">
        <v>324</v>
      </c>
      <c r="F11" s="15">
        <v>50000</v>
      </c>
      <c r="G11" s="15">
        <v>2120</v>
      </c>
      <c r="H11" s="16" t="s">
        <v>339</v>
      </c>
      <c r="I11" s="15">
        <v>200</v>
      </c>
    </row>
  </sheetData>
  <mergeCells count="11">
    <mergeCell ref="A1:I1"/>
    <mergeCell ref="A2:I2"/>
    <mergeCell ref="G3:I3"/>
    <mergeCell ref="A5:C5"/>
    <mergeCell ref="A6:C6"/>
    <mergeCell ref="A3:A4"/>
    <mergeCell ref="B3:B4"/>
    <mergeCell ref="C3:C4"/>
    <mergeCell ref="D3:D4"/>
    <mergeCell ref="E3:E4"/>
    <mergeCell ref="F3:F4"/>
  </mergeCells>
  <conditionalFormatting sqref="B3:B4">
    <cfRule type="duplicateValues" dxfId="0" priority="17"/>
  </conditionalFormatting>
  <pageMargins left="0.55" right="0.55" top="0.984027777777778" bottom="0.984027777777778" header="0.511805555555556" footer="0.511805555555556"/>
  <pageSetup paperSize="9" firstPageNumber="16" fitToWidth="0" fitToHeight="0" orientation="landscape" useFirstPageNumber="1"/>
  <headerFooter>
    <oddFooter>&amp;C第 &amp;P 页,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2"/>
  <sheetViews>
    <sheetView workbookViewId="0">
      <selection activeCell="L8" sqref="L8"/>
    </sheetView>
  </sheetViews>
  <sheetFormatPr defaultColWidth="9" defaultRowHeight="14.25"/>
  <cols>
    <col min="1" max="1" width="3.125" style="7" customWidth="1"/>
    <col min="2" max="2" width="8.375" style="7" customWidth="1"/>
    <col min="3" max="3" width="4.875" style="8" customWidth="1"/>
    <col min="4" max="4" width="9.5" style="7" customWidth="1"/>
    <col min="5" max="5" width="26.375" style="8" customWidth="1"/>
    <col min="6" max="6" width="8.25" style="8" customWidth="1"/>
    <col min="7" max="7" width="8.375" style="8" customWidth="1"/>
    <col min="8" max="8" width="8.25" style="8" customWidth="1"/>
    <col min="9" max="9" width="8" style="8" customWidth="1"/>
    <col min="10" max="10" width="26" style="8" customWidth="1"/>
    <col min="11" max="254" width="9" style="7" customWidth="1"/>
  </cols>
  <sheetData>
    <row r="1" s="1" customFormat="1" ht="20.1" customHeight="1" spans="1:10">
      <c r="A1" s="9" t="s">
        <v>2</v>
      </c>
      <c r="B1" s="9" t="s">
        <v>3</v>
      </c>
      <c r="C1" s="9" t="s">
        <v>4</v>
      </c>
      <c r="D1" s="9" t="s">
        <v>5</v>
      </c>
      <c r="E1" s="9" t="s">
        <v>6</v>
      </c>
      <c r="F1" s="9" t="s">
        <v>7</v>
      </c>
      <c r="G1" s="10" t="s">
        <v>8</v>
      </c>
      <c r="H1" s="10" t="s">
        <v>9</v>
      </c>
      <c r="I1" s="29" t="s">
        <v>10</v>
      </c>
      <c r="J1" s="9"/>
    </row>
    <row r="2" s="1" customFormat="1" ht="21" customHeight="1" spans="1:10">
      <c r="A2" s="9"/>
      <c r="B2" s="9"/>
      <c r="C2" s="9"/>
      <c r="D2" s="9"/>
      <c r="E2" s="9"/>
      <c r="F2" s="9"/>
      <c r="G2" s="10"/>
      <c r="H2" s="10"/>
      <c r="I2" s="29" t="s">
        <v>11</v>
      </c>
      <c r="J2" s="9" t="s">
        <v>12</v>
      </c>
    </row>
    <row r="3" s="2" customFormat="1" ht="30" customHeight="1" spans="1:10">
      <c r="A3" s="11" t="s">
        <v>340</v>
      </c>
      <c r="B3" s="12"/>
      <c r="C3" s="13"/>
      <c r="D3" s="14"/>
      <c r="E3" s="15"/>
      <c r="F3" s="15"/>
      <c r="G3" s="15">
        <f t="shared" ref="G3:I3" si="0">SUM(G4:G6)</f>
        <v>100000</v>
      </c>
      <c r="H3" s="15">
        <f t="shared" si="0"/>
        <v>0</v>
      </c>
      <c r="I3" s="15">
        <f t="shared" si="0"/>
        <v>50000</v>
      </c>
      <c r="J3" s="16"/>
    </row>
    <row r="4" customFormat="1" ht="50.1" customHeight="1" spans="1:10">
      <c r="A4" s="15">
        <v>6</v>
      </c>
      <c r="B4" s="16" t="s">
        <v>341</v>
      </c>
      <c r="C4" s="17" t="s">
        <v>35</v>
      </c>
      <c r="D4" s="18" t="s">
        <v>342</v>
      </c>
      <c r="E4" s="16" t="s">
        <v>343</v>
      </c>
      <c r="F4" s="15" t="s">
        <v>73</v>
      </c>
      <c r="G4" s="15">
        <v>60000</v>
      </c>
      <c r="H4" s="15">
        <v>0</v>
      </c>
      <c r="I4" s="15">
        <v>49600</v>
      </c>
      <c r="J4" s="21" t="s">
        <v>344</v>
      </c>
    </row>
    <row r="5" customFormat="1" ht="29.1" customHeight="1" spans="1:10">
      <c r="A5" s="15">
        <v>7</v>
      </c>
      <c r="B5" s="16" t="s">
        <v>345</v>
      </c>
      <c r="C5" s="17" t="s">
        <v>35</v>
      </c>
      <c r="D5" s="18" t="s">
        <v>342</v>
      </c>
      <c r="E5" s="16" t="s">
        <v>346</v>
      </c>
      <c r="F5" s="15" t="s">
        <v>73</v>
      </c>
      <c r="G5" s="15">
        <v>25000</v>
      </c>
      <c r="H5" s="15">
        <v>0</v>
      </c>
      <c r="I5" s="15">
        <v>200</v>
      </c>
      <c r="J5" s="16" t="s">
        <v>347</v>
      </c>
    </row>
    <row r="6" customFormat="1" ht="45" customHeight="1" spans="1:10">
      <c r="A6" s="15">
        <v>8</v>
      </c>
      <c r="B6" s="16" t="s">
        <v>348</v>
      </c>
      <c r="C6" s="17" t="s">
        <v>35</v>
      </c>
      <c r="D6" s="18" t="s">
        <v>342</v>
      </c>
      <c r="E6" s="16" t="s">
        <v>349</v>
      </c>
      <c r="F6" s="15" t="s">
        <v>73</v>
      </c>
      <c r="G6" s="15">
        <v>15000</v>
      </c>
      <c r="H6" s="15">
        <v>0</v>
      </c>
      <c r="I6" s="15">
        <v>200</v>
      </c>
      <c r="J6" s="16" t="s">
        <v>347</v>
      </c>
    </row>
    <row r="7" s="2" customFormat="1" ht="24.95" customHeight="1" spans="1:10">
      <c r="A7" s="11" t="s">
        <v>350</v>
      </c>
      <c r="B7" s="12"/>
      <c r="C7" s="13"/>
      <c r="D7" s="14"/>
      <c r="E7" s="15"/>
      <c r="F7" s="15"/>
      <c r="G7" s="15">
        <f>SUM(G8:G19)</f>
        <v>128200</v>
      </c>
      <c r="H7" s="15">
        <f>SUM(H8:H19)</f>
        <v>27940</v>
      </c>
      <c r="I7" s="15">
        <f>SUM(I8:I19)</f>
        <v>27550</v>
      </c>
      <c r="J7" s="16"/>
    </row>
    <row r="8" s="3" customFormat="1" ht="78" customHeight="1" spans="1:10">
      <c r="A8" s="19">
        <v>9</v>
      </c>
      <c r="B8" s="20" t="s">
        <v>351</v>
      </c>
      <c r="C8" s="15" t="s">
        <v>16</v>
      </c>
      <c r="D8" s="21" t="s">
        <v>352</v>
      </c>
      <c r="E8" s="16" t="s">
        <v>353</v>
      </c>
      <c r="F8" s="15" t="s">
        <v>354</v>
      </c>
      <c r="G8" s="19">
        <v>32000</v>
      </c>
      <c r="H8" s="22">
        <v>4520</v>
      </c>
      <c r="I8" s="15">
        <v>3000</v>
      </c>
      <c r="J8" s="16" t="s">
        <v>355</v>
      </c>
    </row>
    <row r="9" s="4" customFormat="1" ht="105.95" customHeight="1" spans="1:10">
      <c r="A9" s="19">
        <v>10</v>
      </c>
      <c r="B9" s="23" t="s">
        <v>356</v>
      </c>
      <c r="C9" s="15" t="s">
        <v>35</v>
      </c>
      <c r="D9" s="23" t="s">
        <v>357</v>
      </c>
      <c r="E9" s="23" t="s">
        <v>358</v>
      </c>
      <c r="F9" s="15" t="s">
        <v>73</v>
      </c>
      <c r="G9" s="15">
        <v>8630</v>
      </c>
      <c r="H9" s="15">
        <v>0</v>
      </c>
      <c r="I9" s="30">
        <v>1500</v>
      </c>
      <c r="J9" s="31" t="s">
        <v>359</v>
      </c>
    </row>
    <row r="10" s="5" customFormat="1" ht="66.95" customHeight="1" spans="1:253">
      <c r="A10" s="19">
        <v>11</v>
      </c>
      <c r="B10" s="24" t="s">
        <v>360</v>
      </c>
      <c r="C10" s="15" t="s">
        <v>35</v>
      </c>
      <c r="D10" s="24" t="s">
        <v>361</v>
      </c>
      <c r="E10" s="24" t="s">
        <v>362</v>
      </c>
      <c r="F10" s="15" t="s">
        <v>73</v>
      </c>
      <c r="G10" s="15">
        <v>6500</v>
      </c>
      <c r="H10" s="15">
        <v>0</v>
      </c>
      <c r="I10" s="15">
        <v>2000</v>
      </c>
      <c r="J10" s="24" t="s">
        <v>363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="5" customFormat="1" ht="90" customHeight="1" spans="1:253">
      <c r="A11" s="19">
        <v>12</v>
      </c>
      <c r="B11" s="16" t="s">
        <v>364</v>
      </c>
      <c r="C11" s="15" t="s">
        <v>35</v>
      </c>
      <c r="D11" s="16" t="s">
        <v>365</v>
      </c>
      <c r="E11" s="16" t="s">
        <v>366</v>
      </c>
      <c r="F11" s="15" t="s">
        <v>73</v>
      </c>
      <c r="G11" s="15">
        <v>5000</v>
      </c>
      <c r="H11" s="15">
        <v>0</v>
      </c>
      <c r="I11" s="15">
        <v>800</v>
      </c>
      <c r="J11" s="16" t="s">
        <v>367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="5" customFormat="1" ht="66.95" customHeight="1" spans="1:253">
      <c r="A12" s="19">
        <v>13</v>
      </c>
      <c r="B12" s="16" t="s">
        <v>368</v>
      </c>
      <c r="C12" s="15" t="s">
        <v>35</v>
      </c>
      <c r="D12" s="16" t="s">
        <v>369</v>
      </c>
      <c r="E12" s="16" t="s">
        <v>370</v>
      </c>
      <c r="F12" s="15" t="s">
        <v>73</v>
      </c>
      <c r="G12" s="15">
        <v>8000</v>
      </c>
      <c r="H12" s="15">
        <v>0</v>
      </c>
      <c r="I12" s="15">
        <v>2200</v>
      </c>
      <c r="J12" s="16" t="s">
        <v>371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="5" customFormat="1" ht="96" customHeight="1" spans="1:253">
      <c r="A13" s="19">
        <v>14</v>
      </c>
      <c r="B13" s="16" t="s">
        <v>372</v>
      </c>
      <c r="C13" s="15" t="s">
        <v>16</v>
      </c>
      <c r="D13" s="16" t="s">
        <v>373</v>
      </c>
      <c r="E13" s="16" t="s">
        <v>374</v>
      </c>
      <c r="F13" s="15" t="s">
        <v>73</v>
      </c>
      <c r="G13" s="15">
        <v>1770</v>
      </c>
      <c r="H13" s="15">
        <v>420</v>
      </c>
      <c r="I13" s="15">
        <v>1300</v>
      </c>
      <c r="J13" s="16" t="s">
        <v>375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="5" customFormat="1" ht="66.95" customHeight="1" spans="1:253">
      <c r="A14" s="19">
        <v>15</v>
      </c>
      <c r="B14" s="16" t="s">
        <v>376</v>
      </c>
      <c r="C14" s="15" t="s">
        <v>35</v>
      </c>
      <c r="D14" s="16" t="s">
        <v>377</v>
      </c>
      <c r="E14" s="16" t="s">
        <v>378</v>
      </c>
      <c r="F14" s="15" t="s">
        <v>73</v>
      </c>
      <c r="G14" s="15">
        <v>3500</v>
      </c>
      <c r="H14" s="15">
        <v>0</v>
      </c>
      <c r="I14" s="15">
        <v>800</v>
      </c>
      <c r="J14" s="16" t="s">
        <v>379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="5" customFormat="1" ht="71.25" customHeight="1" spans="1:253">
      <c r="A15" s="19">
        <v>16</v>
      </c>
      <c r="B15" s="16" t="s">
        <v>380</v>
      </c>
      <c r="C15" s="15" t="s">
        <v>35</v>
      </c>
      <c r="D15" s="16" t="s">
        <v>381</v>
      </c>
      <c r="E15" s="16" t="s">
        <v>382</v>
      </c>
      <c r="F15" s="15" t="s">
        <v>73</v>
      </c>
      <c r="G15" s="15">
        <v>4800</v>
      </c>
      <c r="H15" s="15">
        <v>0</v>
      </c>
      <c r="I15" s="15">
        <v>850</v>
      </c>
      <c r="J15" s="16" t="s">
        <v>383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="5" customFormat="1" ht="102.95" customHeight="1" spans="1:253">
      <c r="A16" s="19">
        <v>17</v>
      </c>
      <c r="B16" s="16" t="s">
        <v>384</v>
      </c>
      <c r="C16" s="15" t="s">
        <v>16</v>
      </c>
      <c r="D16" s="16" t="s">
        <v>385</v>
      </c>
      <c r="E16" s="16" t="s">
        <v>386</v>
      </c>
      <c r="F16" s="15" t="s">
        <v>387</v>
      </c>
      <c r="G16" s="15">
        <v>32000</v>
      </c>
      <c r="H16" s="15">
        <v>23000</v>
      </c>
      <c r="I16" s="15">
        <v>10000</v>
      </c>
      <c r="J16" s="16" t="s">
        <v>388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52.5" customHeight="1" spans="1:254">
      <c r="A17" s="19">
        <v>18</v>
      </c>
      <c r="B17" s="16" t="s">
        <v>389</v>
      </c>
      <c r="C17" s="15" t="s">
        <v>35</v>
      </c>
      <c r="D17" s="16" t="s">
        <v>390</v>
      </c>
      <c r="E17" s="16" t="s">
        <v>391</v>
      </c>
      <c r="F17" s="15" t="s">
        <v>73</v>
      </c>
      <c r="G17" s="15">
        <v>10000</v>
      </c>
      <c r="H17" s="15">
        <v>0</v>
      </c>
      <c r="I17" s="15">
        <v>100</v>
      </c>
      <c r="J17" s="16" t="s">
        <v>392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="6" customFormat="1" ht="93" customHeight="1" spans="1:254">
      <c r="A18" s="19">
        <v>19</v>
      </c>
      <c r="B18" s="15" t="s">
        <v>393</v>
      </c>
      <c r="C18" s="25" t="s">
        <v>35</v>
      </c>
      <c r="D18" s="16" t="s">
        <v>394</v>
      </c>
      <c r="E18" s="16" t="s">
        <v>395</v>
      </c>
      <c r="F18" s="15" t="s">
        <v>73</v>
      </c>
      <c r="G18" s="15">
        <v>6000</v>
      </c>
      <c r="H18" s="15">
        <v>0</v>
      </c>
      <c r="I18" s="15">
        <v>1000</v>
      </c>
      <c r="J18" s="16" t="s">
        <v>396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2"/>
    </row>
    <row r="19" s="6" customFormat="1" ht="60" customHeight="1" spans="1:254">
      <c r="A19" s="19">
        <v>20</v>
      </c>
      <c r="B19" s="15" t="s">
        <v>397</v>
      </c>
      <c r="C19" s="25" t="s">
        <v>35</v>
      </c>
      <c r="D19" s="16" t="s">
        <v>398</v>
      </c>
      <c r="E19" s="16" t="s">
        <v>399</v>
      </c>
      <c r="F19" s="15" t="s">
        <v>73</v>
      </c>
      <c r="G19" s="15">
        <v>10000</v>
      </c>
      <c r="H19" s="15">
        <v>0</v>
      </c>
      <c r="I19" s="15">
        <v>4000</v>
      </c>
      <c r="J19" s="16" t="s">
        <v>400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2"/>
    </row>
    <row r="20" ht="24.95" customHeight="1" spans="1:10">
      <c r="A20" s="11" t="s">
        <v>401</v>
      </c>
      <c r="B20" s="12"/>
      <c r="C20" s="13"/>
      <c r="D20" s="14"/>
      <c r="E20" s="15"/>
      <c r="F20" s="15"/>
      <c r="G20" s="15">
        <f t="shared" ref="G20:I20" si="1">SUM(G21:G22)</f>
        <v>25000</v>
      </c>
      <c r="H20" s="15">
        <f t="shared" si="1"/>
        <v>2800</v>
      </c>
      <c r="I20" s="15">
        <f t="shared" si="1"/>
        <v>22200</v>
      </c>
      <c r="J20" s="16"/>
    </row>
    <row r="21" ht="67.5" customHeight="1" spans="1:254">
      <c r="A21" s="15">
        <v>21</v>
      </c>
      <c r="B21" s="26" t="s">
        <v>402</v>
      </c>
      <c r="C21" s="22" t="s">
        <v>16</v>
      </c>
      <c r="D21" s="27" t="s">
        <v>403</v>
      </c>
      <c r="E21" s="28" t="s">
        <v>404</v>
      </c>
      <c r="F21" s="28" t="s">
        <v>405</v>
      </c>
      <c r="G21" s="22">
        <v>5000</v>
      </c>
      <c r="H21" s="22">
        <v>800</v>
      </c>
      <c r="I21" s="22">
        <v>4200</v>
      </c>
      <c r="J21" s="28" t="s">
        <v>406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="3" customFormat="1" ht="58.5" customHeight="1" spans="1:10">
      <c r="A22" s="15">
        <v>22</v>
      </c>
      <c r="B22" s="16" t="s">
        <v>407</v>
      </c>
      <c r="C22" s="15" t="s">
        <v>16</v>
      </c>
      <c r="D22" s="16" t="s">
        <v>408</v>
      </c>
      <c r="E22" s="16" t="s">
        <v>409</v>
      </c>
      <c r="F22" s="15" t="s">
        <v>73</v>
      </c>
      <c r="G22" s="22">
        <v>20000</v>
      </c>
      <c r="H22" s="22">
        <v>2000</v>
      </c>
      <c r="I22" s="22">
        <v>18000</v>
      </c>
      <c r="J22" s="16" t="s">
        <v>410</v>
      </c>
    </row>
  </sheetData>
  <mergeCells count="12">
    <mergeCell ref="I1:J1"/>
    <mergeCell ref="A3:D3"/>
    <mergeCell ref="A7:D7"/>
    <mergeCell ref="A20:D20"/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A7">
    <cfRule type="duplicateValues" dxfId="0" priority="5"/>
  </conditionalFormatting>
  <conditionalFormatting sqref="B8">
    <cfRule type="duplicateValues" dxfId="0" priority="7"/>
  </conditionalFormatting>
  <conditionalFormatting sqref="A20">
    <cfRule type="duplicateValues" dxfId="0" priority="4"/>
  </conditionalFormatting>
  <conditionalFormatting sqref="A3:A6">
    <cfRule type="duplicateValues" dxfId="0" priority="6"/>
  </conditionalFormatting>
  <conditionalFormatting sqref="B1:B2">
    <cfRule type="duplicateValues" dxfId="0" priority="1"/>
  </conditionalFormatting>
  <printOptions horizontalCentered="1"/>
  <pageMargins left="0.357638888888889" right="0.357638888888889" top="1" bottom="1" header="0.511805555555556" footer="0.511805555555556"/>
  <pageSetup paperSize="9" firstPageNumber="18" fitToWidth="0" fitToHeight="0" orientation="landscape" useFirstPageNumber="1"/>
  <headerFooter>
    <oddFooter>&amp;C第 &amp;P 页,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基础设施项目</vt:lpstr>
      <vt:lpstr>园区项目</vt:lpstr>
      <vt:lpstr>农业产业项目</vt:lpstr>
      <vt:lpstr>特色小镇</vt:lpstr>
      <vt:lpstr>旅游商贸项目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妖di旋律</cp:lastModifiedBy>
  <dcterms:created xsi:type="dcterms:W3CDTF">2014-11-11T08:51:00Z</dcterms:created>
  <cp:lastPrinted>2019-03-13T08:32:00Z</cp:lastPrinted>
  <dcterms:modified xsi:type="dcterms:W3CDTF">2019-03-19T06:42:11Z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2052-11.1.0.8550</vt:lpwstr>
  </property>
</Properties>
</file>