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0356" tabRatio="802" firstSheet="7" activeTab="9"/>
  </bookViews>
  <sheets>
    <sheet name="收入表（表一）" sheetId="63" r:id="rId1"/>
    <sheet name="平衡表（表二）" sheetId="62" r:id="rId2"/>
    <sheet name="平衡表 (含上级)（表三）" sheetId="73" r:id="rId3"/>
    <sheet name="支出表（经济分类表）（表四）" sheetId="81" r:id="rId4"/>
    <sheet name="专项业务费表（表五）" sheetId="30" r:id="rId5"/>
    <sheet name="政府性基金（表六）" sheetId="70" r:id="rId6"/>
    <sheet name="社会保险基金（表七）" sheetId="74" r:id="rId7"/>
    <sheet name="国有资本经营（表八）" sheetId="71" r:id="rId8"/>
    <sheet name="政府性基金转移支付表" sheetId="88" r:id="rId9"/>
    <sheet name="一般债务限额和余额表" sheetId="89" r:id="rId10"/>
    <sheet name="专项债务限和余额表" sheetId="90" r:id="rId11"/>
    <sheet name="“三公”经费预算表" sheetId="91" r:id="rId12"/>
  </sheets>
  <definedNames>
    <definedName name="_xlnm._FilterDatabase" localSheetId="4" hidden="1">'专项业务费表（表五）'!$A$3:$G$573</definedName>
    <definedName name="_xlnm.Print_Area" localSheetId="7">'国有资本经营（表八）'!$A$1:$F$16</definedName>
    <definedName name="_xlnm.Print_Area" localSheetId="2">'平衡表 (含上级)（表三）'!$A$1:$G$28</definedName>
    <definedName name="_xlnm.Print_Area" localSheetId="1">'平衡表（表二）'!$A$1:$G$28</definedName>
    <definedName name="_xlnm.Print_Area" localSheetId="3">'支出表（经济分类表）（表四）'!$A$1:$AV$29</definedName>
    <definedName name="_xlnm.Print_Area" localSheetId="4">'专项业务费表（表五）'!$A$1:$G$573</definedName>
    <definedName name="_xlnm.Print_Titles" localSheetId="5">'政府性基金（表六）'!$1:$4</definedName>
    <definedName name="_xlnm.Print_Titles" localSheetId="4">'专项业务费表（表五）'!$1:$3</definedName>
  </definedNames>
  <calcPr calcId="114210" fullCalcOnLoad="1"/>
</workbook>
</file>

<file path=xl/calcChain.xml><?xml version="1.0" encoding="utf-8"?>
<calcChain xmlns="http://schemas.openxmlformats.org/spreadsheetml/2006/main">
  <c r="I5" i="63"/>
  <c r="I6"/>
  <c r="I7"/>
  <c r="I8"/>
  <c r="I4"/>
  <c r="D19"/>
  <c r="D20"/>
  <c r="D21"/>
  <c r="D18"/>
  <c r="B32" i="70"/>
  <c r="D11"/>
  <c r="D32"/>
  <c r="B5" i="74"/>
  <c r="B6"/>
  <c r="B7"/>
  <c r="B8"/>
  <c r="B9"/>
  <c r="B10"/>
  <c r="C343" i="30"/>
  <c r="C334"/>
  <c r="C521"/>
  <c r="C256"/>
  <c r="C254"/>
  <c r="C329"/>
  <c r="C379"/>
  <c r="C376"/>
  <c r="C526"/>
  <c r="C114"/>
  <c r="C518"/>
  <c r="F14" i="71"/>
  <c r="C14"/>
  <c r="B16" i="74"/>
  <c r="J15"/>
  <c r="I15"/>
  <c r="H15"/>
  <c r="G15"/>
  <c r="F15"/>
  <c r="E15"/>
  <c r="D15"/>
  <c r="B14"/>
  <c r="B13"/>
  <c r="B12"/>
  <c r="B11"/>
  <c r="B4"/>
  <c r="C515" i="30"/>
  <c r="C513"/>
  <c r="C509"/>
  <c r="C502"/>
  <c r="C499"/>
  <c r="C497"/>
  <c r="C495"/>
  <c r="C492"/>
  <c r="C488"/>
  <c r="C484"/>
  <c r="C480"/>
  <c r="C476"/>
  <c r="C473"/>
  <c r="C466"/>
  <c r="C463"/>
  <c r="C461"/>
  <c r="C458"/>
  <c r="C456"/>
  <c r="C453"/>
  <c r="C450"/>
  <c r="C446"/>
  <c r="C443"/>
  <c r="C435"/>
  <c r="C433"/>
  <c r="C430"/>
  <c r="C428"/>
  <c r="C424"/>
  <c r="C421"/>
  <c r="C417"/>
  <c r="C413"/>
  <c r="C410"/>
  <c r="C408"/>
  <c r="C404"/>
  <c r="C401"/>
  <c r="C395"/>
  <c r="C384"/>
  <c r="C382"/>
  <c r="C374"/>
  <c r="C371"/>
  <c r="C368"/>
  <c r="C366"/>
  <c r="C361"/>
  <c r="C356"/>
  <c r="C352"/>
  <c r="C349"/>
  <c r="C346"/>
  <c r="C332"/>
  <c r="C326"/>
  <c r="C324"/>
  <c r="C322"/>
  <c r="C319"/>
  <c r="C316"/>
  <c r="C314"/>
  <c r="C311"/>
  <c r="C304"/>
  <c r="C300"/>
  <c r="C298"/>
  <c r="C296"/>
  <c r="C281"/>
  <c r="C275"/>
  <c r="C272"/>
  <c r="C269"/>
  <c r="C266"/>
  <c r="C258"/>
  <c r="C251"/>
  <c r="C249"/>
  <c r="C243"/>
  <c r="C239"/>
  <c r="C233"/>
  <c r="C231"/>
  <c r="C219"/>
  <c r="C212"/>
  <c r="C209"/>
  <c r="C205"/>
  <c r="C202"/>
  <c r="C199"/>
  <c r="C196"/>
  <c r="C193"/>
  <c r="C190"/>
  <c r="C187"/>
  <c r="C179"/>
  <c r="C177"/>
  <c r="C171"/>
  <c r="C168"/>
  <c r="C162"/>
  <c r="C157"/>
  <c r="C153"/>
  <c r="C149"/>
  <c r="C145"/>
  <c r="C140"/>
  <c r="C135"/>
  <c r="C131"/>
  <c r="C127"/>
  <c r="C122"/>
  <c r="C120"/>
  <c r="C117"/>
  <c r="C112"/>
  <c r="C109"/>
  <c r="C105"/>
  <c r="C100"/>
  <c r="C95"/>
  <c r="C91"/>
  <c r="C88"/>
  <c r="C86"/>
  <c r="C81"/>
  <c r="C79"/>
  <c r="C71"/>
  <c r="C62"/>
  <c r="C57"/>
  <c r="C54"/>
  <c r="C47"/>
  <c r="C43"/>
  <c r="C34"/>
  <c r="C22"/>
  <c r="C13"/>
  <c r="C4"/>
  <c r="B15" i="74"/>
  <c r="C573" i="30"/>
</calcChain>
</file>

<file path=xl/sharedStrings.xml><?xml version="1.0" encoding="utf-8"?>
<sst xmlns="http://schemas.openxmlformats.org/spreadsheetml/2006/main" count="1833" uniqueCount="1595">
  <si>
    <t>基本工资</t>
    <phoneticPr fontId="13" type="noConversion"/>
  </si>
  <si>
    <t>小计</t>
    <phoneticPr fontId="13" type="noConversion"/>
  </si>
  <si>
    <t>其他对个人和家庭的补助</t>
    <phoneticPr fontId="13" type="noConversion"/>
  </si>
  <si>
    <t>3、住房保障及征收拆迁</t>
    <phoneticPr fontId="13" type="noConversion"/>
  </si>
  <si>
    <t>合计</t>
    <phoneticPr fontId="13" type="noConversion"/>
  </si>
  <si>
    <r>
      <t>3</t>
    </r>
    <r>
      <rPr>
        <sz val="11"/>
        <rFont val="宋体"/>
        <charset val="134"/>
      </rPr>
      <t>5、特殊教育</t>
    </r>
    <phoneticPr fontId="13" type="noConversion"/>
  </si>
  <si>
    <t>8、办公用房租赁及设备购置</t>
    <phoneticPr fontId="13" type="noConversion"/>
  </si>
  <si>
    <t>16、农业有毒有害保健津贴（按实结算）</t>
    <phoneticPr fontId="13" type="noConversion"/>
  </si>
  <si>
    <t>特殊岗位津贴</t>
    <phoneticPr fontId="13" type="noConversion"/>
  </si>
  <si>
    <t>16、司法工作特殊岗位津贴（按实结算）</t>
    <phoneticPr fontId="13" type="noConversion"/>
  </si>
  <si>
    <t>69、机关事业单位养老保险金</t>
    <phoneticPr fontId="13" type="noConversion"/>
  </si>
  <si>
    <t>8、第十三个月奖励工资</t>
    <phoneticPr fontId="13" type="noConversion"/>
  </si>
  <si>
    <t>9、微调工资及新进人员增资</t>
    <phoneticPr fontId="13" type="noConversion"/>
  </si>
  <si>
    <t>奖金</t>
    <phoneticPr fontId="13" type="noConversion"/>
  </si>
  <si>
    <r>
      <t>1</t>
    </r>
    <r>
      <rPr>
        <sz val="11"/>
        <rFont val="宋体"/>
        <charset val="134"/>
      </rPr>
      <t>2、村账代管办专项</t>
    </r>
    <phoneticPr fontId="13" type="noConversion"/>
  </si>
  <si>
    <t>33、公办普通高中职中生均公用经费配套资金(含职中120万元）</t>
    <phoneticPr fontId="13" type="noConversion"/>
  </si>
  <si>
    <t>新邵县2019年一般公共预算支出表（含上级）</t>
    <phoneticPr fontId="13" type="noConversion"/>
  </si>
  <si>
    <t>13、城乡电子监控系统租赁及电费（按实结算，专批）</t>
    <phoneticPr fontId="13" type="noConversion"/>
  </si>
  <si>
    <t>21、校车办专项</t>
    <phoneticPr fontId="13" type="noConversion"/>
  </si>
  <si>
    <t>50、安全专项（含海事处水上安全检查18万，运管局客运站安全监管8万，煤炭局安全监管15万，校车安全专项15万，安全生产委员会20万）</t>
    <phoneticPr fontId="13" type="noConversion"/>
  </si>
  <si>
    <t>35、地方电力体制改革未移交供电职工相关费用</t>
    <phoneticPr fontId="13" type="noConversion"/>
  </si>
  <si>
    <t>表一</t>
  </si>
  <si>
    <t>金额单位：万元</t>
  </si>
  <si>
    <t>上年完成</t>
  </si>
  <si>
    <t>本年预算</t>
  </si>
  <si>
    <t>一、税收收入</t>
  </si>
  <si>
    <t>一般预算收入合计</t>
  </si>
  <si>
    <t>上划“增值税”收入</t>
  </si>
  <si>
    <t>上划“消费税”收入</t>
  </si>
  <si>
    <t>二、非税收入</t>
  </si>
  <si>
    <t>财政总收入</t>
  </si>
  <si>
    <t>表二</t>
  </si>
  <si>
    <t>收入</t>
  </si>
  <si>
    <t>支出</t>
  </si>
  <si>
    <t>项目</t>
  </si>
  <si>
    <t>预算数</t>
  </si>
  <si>
    <t>备注</t>
  </si>
  <si>
    <t>本年收入</t>
  </si>
  <si>
    <t>本年支出</t>
  </si>
  <si>
    <t>上级补助收入</t>
  </si>
  <si>
    <t>上解支出</t>
  </si>
  <si>
    <t>调入资金</t>
  </si>
  <si>
    <r>
      <rPr>
        <sz val="12"/>
        <rFont val="宋体"/>
        <charset val="134"/>
      </rPr>
      <t>总</t>
    </r>
    <r>
      <rPr>
        <sz val="12"/>
        <rFont val="Times New Roman"/>
        <family val="1"/>
      </rPr>
      <t xml:space="preserve">             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</si>
  <si>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>总</t>
    </r>
    <r>
      <rPr>
        <sz val="12"/>
        <rFont val="Times New Roman"/>
        <family val="1"/>
      </rPr>
      <t xml:space="preserve">           </t>
    </r>
    <r>
      <rPr>
        <sz val="12"/>
        <rFont val="宋体"/>
        <charset val="134"/>
      </rPr>
      <t>计</t>
    </r>
  </si>
  <si>
    <t>合计</t>
  </si>
  <si>
    <t>公务接待费</t>
  </si>
  <si>
    <t>公务用车运行维护费</t>
  </si>
  <si>
    <t>201</t>
  </si>
  <si>
    <t>一般公共服务支出</t>
  </si>
  <si>
    <t>204</t>
  </si>
  <si>
    <t>公共安全支出</t>
  </si>
  <si>
    <t>205</t>
  </si>
  <si>
    <t>教育支出</t>
  </si>
  <si>
    <t>206</t>
  </si>
  <si>
    <t>科学技术支出</t>
  </si>
  <si>
    <t>207</t>
  </si>
  <si>
    <t>2、群众工作专项</t>
    <phoneticPr fontId="13" type="noConversion"/>
  </si>
  <si>
    <t>5、积案化解资金</t>
    <phoneticPr fontId="13" type="noConversion"/>
  </si>
  <si>
    <t>208</t>
  </si>
  <si>
    <t>社会保障和就业支出</t>
  </si>
  <si>
    <t>210</t>
  </si>
  <si>
    <t>211</t>
  </si>
  <si>
    <t>节能环保支出</t>
  </si>
  <si>
    <t>212</t>
  </si>
  <si>
    <t>城乡社区支出</t>
  </si>
  <si>
    <t>213</t>
  </si>
  <si>
    <t>农林水支出</t>
  </si>
  <si>
    <t>214</t>
  </si>
  <si>
    <t>交通运输支出</t>
  </si>
  <si>
    <t>215</t>
  </si>
  <si>
    <t>资源勘探信息等支出</t>
  </si>
  <si>
    <t>216</t>
  </si>
  <si>
    <t>商业服务业等支出</t>
  </si>
  <si>
    <t>220</t>
  </si>
  <si>
    <t>221</t>
  </si>
  <si>
    <t>住房保障支出</t>
  </si>
  <si>
    <t>小计</t>
  </si>
  <si>
    <t>单  位</t>
  </si>
  <si>
    <t>项    目</t>
  </si>
  <si>
    <t>金额</t>
  </si>
  <si>
    <t>县委办</t>
  </si>
  <si>
    <t>1、党委视频会议室和党务网站</t>
  </si>
  <si>
    <t>2、改革办工作经费</t>
  </si>
  <si>
    <t>3、工作调研（含专项）</t>
  </si>
  <si>
    <t>4、电子公文传输系统维护</t>
  </si>
  <si>
    <t>5、党委信息</t>
  </si>
  <si>
    <t>7、外事经费</t>
  </si>
  <si>
    <t>8、保密经费</t>
  </si>
  <si>
    <t>9、核心密码通讯、值班</t>
  </si>
  <si>
    <t>10、机要设备维护及网络运行</t>
  </si>
  <si>
    <t>11、政研室</t>
  </si>
  <si>
    <t>12、值班津贴</t>
  </si>
  <si>
    <t>13、县委常委会议专项</t>
  </si>
  <si>
    <t>17、小康办工作经费</t>
  </si>
  <si>
    <t>18、外事工作经费</t>
  </si>
  <si>
    <t>19、督查室</t>
  </si>
  <si>
    <t>20、党务内网运行维护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</si>
  <si>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1、实物保障用车经费</t>
    </r>
  </si>
  <si>
    <t>人大办</t>
  </si>
  <si>
    <t>1、预算绩效考核</t>
  </si>
  <si>
    <t>2、三湘环保世纪行</t>
  </si>
  <si>
    <t>3、代表视察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</si>
  <si>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、宪法法律宣传</t>
    </r>
  </si>
  <si>
    <t>5、三湘农产品质量行</t>
  </si>
  <si>
    <t>6、规范性文件审查</t>
  </si>
  <si>
    <t>7、人大例会</t>
  </si>
  <si>
    <t>8、三湘农民健康行</t>
  </si>
  <si>
    <t>9、安全保卫</t>
  </si>
  <si>
    <t>10、人大执法责任制</t>
  </si>
  <si>
    <t>11、代表风采</t>
  </si>
  <si>
    <t>12、代表活动经费</t>
  </si>
  <si>
    <t>13、人大公报</t>
  </si>
  <si>
    <t>14、人大调研</t>
  </si>
  <si>
    <t>15、履职评议</t>
  </si>
  <si>
    <t>16、民族团结进步行活动</t>
  </si>
  <si>
    <t>17、人大代表联系群众工作平台运行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</si>
  <si>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8、人大代表培训</t>
    </r>
  </si>
  <si>
    <t>19、人大代表建议办理</t>
  </si>
  <si>
    <t>20、信访工作</t>
  </si>
  <si>
    <t>21、监督专项</t>
  </si>
  <si>
    <t>22、省人大代表活动经费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</si>
  <si>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3、十三五规划执行情况年度督查</t>
    </r>
  </si>
  <si>
    <t>24、电子政务建设</t>
  </si>
  <si>
    <t>政府办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</si>
  <si>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、公共节能</t>
    </r>
  </si>
  <si>
    <t>2、可视电话会议室设备维护</t>
  </si>
  <si>
    <t>3、政府公报</t>
  </si>
  <si>
    <t>4、法律顾问费</t>
  </si>
  <si>
    <t>5、法制办及行政执法监督</t>
  </si>
  <si>
    <t>6、经济调研</t>
  </si>
  <si>
    <t>7、政府常务会议</t>
  </si>
  <si>
    <t>8、邵阳政报组稿</t>
  </si>
  <si>
    <t>9、工作调研(含专项）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</si>
  <si>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0、考评经费</t>
    </r>
  </si>
  <si>
    <t>11、人防经费</t>
  </si>
  <si>
    <t>12、行政应诉</t>
  </si>
  <si>
    <t>13、政务信息</t>
  </si>
  <si>
    <t>14、书记县长信箱处理工作经费</t>
  </si>
  <si>
    <t>15、金融工作经费</t>
  </si>
  <si>
    <t>16、行政复议受理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</si>
  <si>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7</t>
    </r>
    <r>
      <rPr>
        <sz val="11"/>
        <rFont val="宋体"/>
        <charset val="134"/>
      </rPr>
      <t>、“两证”信息管理</t>
    </r>
  </si>
  <si>
    <t>18、应急工作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</si>
  <si>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9、实物保障用车经费</t>
    </r>
  </si>
  <si>
    <t>20、网站访问提速和监测预警防护平台维护</t>
  </si>
  <si>
    <t>21、县政府外网平台维护</t>
  </si>
  <si>
    <t>22、书记县长信箱处理软件</t>
  </si>
  <si>
    <t>23、提案办理</t>
  </si>
  <si>
    <t>24、网站维护及宽带租金</t>
  </si>
  <si>
    <t>25、行政执法培训</t>
  </si>
  <si>
    <t>26、龙山河治污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</si>
  <si>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7</t>
    </r>
    <r>
      <rPr>
        <sz val="11"/>
        <rFont val="宋体"/>
        <charset val="134"/>
      </rPr>
      <t>、值班津贴</t>
    </r>
  </si>
  <si>
    <t>29、小型移动应急平台维护</t>
  </si>
  <si>
    <t>30、涉税信息平台服务器托管</t>
  </si>
  <si>
    <t>31、第二批接入全省网上政务线路租用费</t>
  </si>
  <si>
    <t>32、《政府工作报告》考核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</si>
  <si>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3、“互联网+监督”平台建设（含工作经费15万元）</t>
    </r>
  </si>
  <si>
    <t>政协办</t>
  </si>
  <si>
    <t>1、督办委员议政发言落实情况</t>
  </si>
  <si>
    <t>2、委员活动费</t>
  </si>
  <si>
    <t>3、社情民意专刊</t>
  </si>
  <si>
    <t>4、省市县部分政协委员经验交流座谈会</t>
  </si>
  <si>
    <t>5、委员风采</t>
  </si>
  <si>
    <t>6、提案工作</t>
  </si>
  <si>
    <t>7、政协常委和主席会议</t>
  </si>
  <si>
    <t>8、政协委员视察</t>
  </si>
  <si>
    <t>9、文史经费</t>
  </si>
  <si>
    <t>10、海外联谊和委员走访经费</t>
  </si>
  <si>
    <t>11、政协调研</t>
  </si>
  <si>
    <t>12、委派民主监督员</t>
  </si>
  <si>
    <t>13、新邵政协网稿费及维护</t>
  </si>
  <si>
    <t>14、委员培训</t>
  </si>
  <si>
    <t>15、信访接待经费</t>
  </si>
  <si>
    <t>16、开展经济调研</t>
  </si>
  <si>
    <t>17、委员评议经费</t>
  </si>
  <si>
    <t>18、民主监督专刊经费</t>
  </si>
  <si>
    <t>20、优秀提案汇编</t>
  </si>
  <si>
    <t>人武部</t>
  </si>
  <si>
    <t>1、信息化建设</t>
  </si>
  <si>
    <t>2、武器维护</t>
  </si>
  <si>
    <t>3、民兵应急及反恐训练</t>
  </si>
  <si>
    <t>4、国防教育动员</t>
  </si>
  <si>
    <t>5、预备役军官和民兵训练</t>
  </si>
  <si>
    <t>9、国防调查及村级民兵营建设</t>
  </si>
  <si>
    <t>7、征兵经费</t>
  </si>
  <si>
    <t>8、兵役试点工作经费</t>
  </si>
  <si>
    <t>纪检会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</si>
  <si>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、交通费</t>
    </r>
  </si>
  <si>
    <t>2、反腐倡廉宣传专项</t>
  </si>
  <si>
    <t>3、金纪工程密码设备及网络维护</t>
  </si>
  <si>
    <t>5、廉政建设</t>
  </si>
  <si>
    <t>6、案件举报初查</t>
  </si>
  <si>
    <t>7、党风政风工作</t>
  </si>
  <si>
    <t>8、作风建设</t>
  </si>
  <si>
    <t>9、乡镇纪委工作经费</t>
  </si>
  <si>
    <t>10、反腐协调联系会议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</si>
  <si>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1、</t>
    </r>
    <r>
      <rPr>
        <sz val="11"/>
        <rFont val="宋体"/>
        <charset val="134"/>
      </rPr>
      <t>纪委和监察委执纪审查和案件调查工作经费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</si>
  <si>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2、“互联网+监督”工作经费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</si>
  <si>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3、巡察工作经费</t>
    </r>
  </si>
  <si>
    <r>
      <rPr>
        <sz val="11"/>
        <rFont val="宋体"/>
        <charset val="134"/>
      </rPr>
      <t>14、</t>
    </r>
    <r>
      <rPr>
        <sz val="11"/>
        <rFont val="宋体"/>
        <charset val="134"/>
      </rPr>
      <t>1</t>
    </r>
    <r>
      <rPr>
        <sz val="11"/>
        <rFont val="宋体"/>
        <charset val="134"/>
      </rPr>
      <t>2个派驻纪检组工作经费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</si>
  <si>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5、</t>
    </r>
    <r>
      <rPr>
        <sz val="11"/>
        <rFont val="宋体"/>
        <charset val="134"/>
      </rPr>
      <t>县乡纪检监察工作一体化管理工作经费</t>
    </r>
  </si>
  <si>
    <t>党校</t>
  </si>
  <si>
    <t>1、四项经费</t>
  </si>
  <si>
    <t>2、主题班培训</t>
  </si>
  <si>
    <t>3、教师培训和图书资料</t>
  </si>
  <si>
    <t>政法委</t>
  </si>
  <si>
    <t>1、执法监督</t>
  </si>
  <si>
    <t>2、610办</t>
  </si>
  <si>
    <t>3、综合治理</t>
  </si>
  <si>
    <t>5、维稳办</t>
  </si>
  <si>
    <t>6、国安办工作经费</t>
  </si>
  <si>
    <t>7、创新社会管理</t>
  </si>
  <si>
    <t>8、肇事肇祸精神病患者监护专项（专批按实）</t>
  </si>
  <si>
    <t>组织部</t>
  </si>
  <si>
    <t>1、调研工作</t>
  </si>
  <si>
    <t>2、建整活动</t>
  </si>
  <si>
    <t>3、远程教育</t>
  </si>
  <si>
    <t>4、党员E信通</t>
  </si>
  <si>
    <t>5、干部档案管理</t>
  </si>
  <si>
    <t>6、党内关怀资金(专批)</t>
  </si>
  <si>
    <t>7、村级工作</t>
  </si>
  <si>
    <t>8、建国初期参加工作干部补贴(专批)</t>
  </si>
  <si>
    <t>9、离任村主职干部生活补贴发放工作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</si>
  <si>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</t>
    </r>
    <r>
      <rPr>
        <sz val="11"/>
        <rFont val="宋体"/>
        <charset val="134"/>
      </rPr>
      <t>、集中办公工作经费</t>
    </r>
  </si>
  <si>
    <t>11、直属机关党委</t>
  </si>
  <si>
    <t>12、干部教育及信息调研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</si>
  <si>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</t>
    </r>
    <r>
      <rPr>
        <sz val="11"/>
        <rFont val="宋体"/>
        <charset val="134"/>
      </rPr>
      <t>、基层党建述职</t>
    </r>
  </si>
  <si>
    <t>14、大学生村官工作经费</t>
  </si>
  <si>
    <t>15、两代表一委员联络工作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</si>
  <si>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6</t>
    </r>
    <r>
      <rPr>
        <sz val="11"/>
        <rFont val="宋体"/>
        <charset val="134"/>
      </rPr>
      <t>、农民大学生培养专项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</si>
  <si>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7、干部考察任用全程纪实工作</t>
    </r>
  </si>
  <si>
    <t>18、组工网络舆情监督工作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</si>
  <si>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</t>
    </r>
    <r>
      <rPr>
        <sz val="11"/>
        <rFont val="宋体"/>
        <charset val="134"/>
      </rPr>
      <t>、县享受三项待遇退休干部维稳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</si>
  <si>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0、党建督导专项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</si>
  <si>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1</t>
    </r>
    <r>
      <rPr>
        <sz val="11"/>
        <rFont val="宋体"/>
        <charset val="134"/>
      </rPr>
      <t>、两新党工委工作专项</t>
    </r>
  </si>
  <si>
    <t>宣传部</t>
  </si>
  <si>
    <t>2、对外新闻发布</t>
  </si>
  <si>
    <t>3、外宣经费</t>
  </si>
  <si>
    <t>4、大型文艺汇演和广场舞比赛</t>
  </si>
  <si>
    <t>5、文联及文艺刊物专项</t>
  </si>
  <si>
    <t>7、中心学习小组活动经费</t>
  </si>
  <si>
    <t>8、社科联</t>
  </si>
  <si>
    <t>9、未成年人思想道德建设</t>
  </si>
  <si>
    <t>10、《新邵》印刷费</t>
  </si>
  <si>
    <t>13、新闻接待专项</t>
  </si>
  <si>
    <t>14、舆情监管</t>
  </si>
  <si>
    <t>15、创新型学习</t>
  </si>
  <si>
    <t>16、新闻专项奖(专批按实结算)</t>
  </si>
  <si>
    <t>17、志愿者服务基金（专批财政专户管理）</t>
  </si>
  <si>
    <t>18、红网新邵分站、网管办</t>
  </si>
  <si>
    <t>19、网评员工资(专批按实结算)</t>
  </si>
  <si>
    <t>20、文明办</t>
  </si>
  <si>
    <t>新媒体中心</t>
  </si>
  <si>
    <t>1、新闻中心（原新邵信息）</t>
  </si>
  <si>
    <t>2、新邵发布（微信平台）</t>
  </si>
  <si>
    <t>统战部</t>
  </si>
  <si>
    <t>1、“四同创建”工作引导资金</t>
  </si>
  <si>
    <t>2、统战特别费及统战调研</t>
  </si>
  <si>
    <t>3、非公人士综合评价</t>
  </si>
  <si>
    <t>4、“百片千园万名”和“同心工程”专项</t>
  </si>
  <si>
    <t>5、黄埔同学会</t>
  </si>
  <si>
    <t>6、“三同”专项</t>
  </si>
  <si>
    <t>7、无党派人士联谊经费</t>
  </si>
  <si>
    <t>8、海联会</t>
  </si>
  <si>
    <t>9、非公党建</t>
  </si>
  <si>
    <t>10、“三守三创”</t>
  </si>
  <si>
    <t>台湾事务办</t>
  </si>
  <si>
    <t>2、乡镇“台联”组长误工补贴</t>
  </si>
  <si>
    <t>3、对台交流和涉台宣传</t>
  </si>
  <si>
    <t>外侨办</t>
  </si>
  <si>
    <t>1、扶侨帮困及维护侨益专项</t>
  </si>
  <si>
    <t>2、引资招商专项</t>
  </si>
  <si>
    <t>3、友好县建设专项</t>
  </si>
  <si>
    <t>4、全省外事侨务重点扶持县</t>
  </si>
  <si>
    <t>5、海外联谊专项</t>
  </si>
  <si>
    <t>党史办</t>
  </si>
  <si>
    <t>1、党史联络工作经费</t>
  </si>
  <si>
    <t>2、年鉴编纂、档案整理</t>
  </si>
  <si>
    <t>3、党史资料征集经费</t>
  </si>
  <si>
    <t>4、《市委工作纪事》</t>
  </si>
  <si>
    <t>5、县委工作纪事专项</t>
  </si>
  <si>
    <t>6、《邵阳年鉴》统筹</t>
  </si>
  <si>
    <t>7、《新邵年鉴》印刷</t>
  </si>
  <si>
    <t>8、编纂评审</t>
  </si>
  <si>
    <t>老干局</t>
  </si>
  <si>
    <t>1、关工委</t>
  </si>
  <si>
    <t>2、老干特需费</t>
  </si>
  <si>
    <t>3、老干部活动费</t>
  </si>
  <si>
    <t>4、关心下一代协会</t>
  </si>
  <si>
    <t>5、老年大学教育专项</t>
  </si>
  <si>
    <t>6、春节老干座谈会和迎春茶话会议经费</t>
  </si>
  <si>
    <t>8、离退休干部管理</t>
  </si>
  <si>
    <t>9、离退休干部党组织专项（按实专批）</t>
  </si>
  <si>
    <t>编办</t>
  </si>
  <si>
    <t>1、事业单位分类改革工作经费</t>
  </si>
  <si>
    <t>2、机构编制改革</t>
  </si>
  <si>
    <t>3、事业单位登记及年检</t>
  </si>
  <si>
    <t>4、中文域名管理工作经费</t>
  </si>
  <si>
    <t>5、实名制管理工作经费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</si>
  <si>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、统一社会信用代码管理</t>
    </r>
  </si>
  <si>
    <t>8、行政审批制度改革</t>
  </si>
  <si>
    <t>9、编委会工作经费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</si>
  <si>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1、党政机关网站标识管理</t>
    </r>
  </si>
  <si>
    <t>机关事务管理中心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</si>
  <si>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、公车平台系统维护</t>
    </r>
  </si>
  <si>
    <t>5、县级干部周转房</t>
  </si>
  <si>
    <t>6、公务用车专项</t>
  </si>
  <si>
    <t>8、值班津贴</t>
  </si>
  <si>
    <t>信访局</t>
  </si>
  <si>
    <t>1、赴省进京到市劝返工作经费（含销号费20万）</t>
  </si>
  <si>
    <t>3、信访岗位津贴及信访小组会议专项</t>
  </si>
  <si>
    <t>4、信访大厅租金及水电卫生清扫安保（租金13.08万）</t>
  </si>
  <si>
    <t>6、信访复查复核</t>
  </si>
  <si>
    <t>妇联</t>
  </si>
  <si>
    <t>1、工作经费</t>
  </si>
  <si>
    <t>2、妇儿工委</t>
  </si>
  <si>
    <t>经济开发区</t>
  </si>
  <si>
    <t>3、园区企业引进与矛盾调处</t>
  </si>
  <si>
    <t>3、经开区专项（原国土收入解决）</t>
  </si>
  <si>
    <t>雀塘产业园</t>
  </si>
  <si>
    <t>1、招商引资</t>
  </si>
  <si>
    <t>2、园区企业矛盾调处</t>
  </si>
  <si>
    <t>3、征拆专项</t>
  </si>
  <si>
    <t>4、办公场地租赁</t>
  </si>
  <si>
    <t>团委</t>
  </si>
  <si>
    <t>1、共青团工作专项</t>
  </si>
  <si>
    <t>2、少儿活动费</t>
  </si>
  <si>
    <t>交通局</t>
  </si>
  <si>
    <t>1、重要县乡道建设管理</t>
  </si>
  <si>
    <t>2、通畅工程前期工作经费</t>
  </si>
  <si>
    <t>3、安保工作</t>
  </si>
  <si>
    <t>4、农村公路建设管理（含扶贫村道路）</t>
  </si>
  <si>
    <t>5、交通‘三乱’治理</t>
  </si>
  <si>
    <t>6、水上交通安全整治</t>
  </si>
  <si>
    <t>7、专项费</t>
  </si>
  <si>
    <t>8、交通国防动员</t>
  </si>
  <si>
    <t>9、县乡公路抢险专项经费</t>
  </si>
  <si>
    <t>10、农村站场、农村公路招呼站建设配套</t>
  </si>
  <si>
    <t>运管局</t>
  </si>
  <si>
    <t>1、客运站场驻站安全监管</t>
  </si>
  <si>
    <t>2、“道路营运收费”取消补助</t>
  </si>
  <si>
    <t>3、运政专网和移动网络平台维护</t>
  </si>
  <si>
    <t>4、车辆营运税收协助征管经费</t>
  </si>
  <si>
    <t>5、“打非治违”专项</t>
  </si>
  <si>
    <t>6、农村客运车辆燃油消耗量调查统计经费</t>
  </si>
  <si>
    <t>7、源头治超</t>
  </si>
  <si>
    <t>8、客管办执法</t>
  </si>
  <si>
    <t>公管所</t>
  </si>
  <si>
    <t>1、公路养护活动专项</t>
  </si>
  <si>
    <t>2、春运保畅</t>
  </si>
  <si>
    <t>3、公路路障清理</t>
  </si>
  <si>
    <t>4、公路抢险</t>
  </si>
  <si>
    <t>5、治超和安全隐患排查</t>
  </si>
  <si>
    <t>6、危桥改造专项</t>
  </si>
  <si>
    <t>7、安保实施</t>
  </si>
  <si>
    <t>海事处</t>
  </si>
  <si>
    <t>1、客渡船视频监控租赁</t>
  </si>
  <si>
    <t>2、搜救中心设备购置及维护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</si>
  <si>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、海事执法</t>
    </r>
  </si>
  <si>
    <t>4、应急救援</t>
  </si>
  <si>
    <t>5、培训费</t>
  </si>
  <si>
    <t>6、河道打捞专项</t>
  </si>
  <si>
    <t>7、执法监督艇使用维护</t>
  </si>
  <si>
    <t>8、客渡船签单发航（专批核拨乡镇）</t>
  </si>
  <si>
    <t>9、渡工补助专项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</si>
  <si>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0、办公楼租赁</t>
    </r>
  </si>
  <si>
    <t>工商联</t>
  </si>
  <si>
    <t>1、“万企帮万村”扶贫及新增人员经费</t>
  </si>
  <si>
    <t>2、千企进村和综合评价</t>
  </si>
  <si>
    <t>3、携手合作服务中小企业</t>
  </si>
  <si>
    <t>4、教育培训考察调研</t>
  </si>
  <si>
    <t>5、“三守三创”、“非公经济人土”综合评价</t>
  </si>
  <si>
    <t>6、光彩事业</t>
  </si>
  <si>
    <t>7、维权服务和非公党建工作经费</t>
  </si>
  <si>
    <t>8、引资专项</t>
  </si>
  <si>
    <t>9、调研活动</t>
  </si>
  <si>
    <t>10、三方评估</t>
  </si>
  <si>
    <t>安监局</t>
  </si>
  <si>
    <t>1、维简费取消</t>
  </si>
  <si>
    <t>2、烟花监管</t>
  </si>
  <si>
    <t>3、安全监察</t>
  </si>
  <si>
    <t>4、安全执法</t>
  </si>
  <si>
    <t>5、监管人员强制培训</t>
  </si>
  <si>
    <t>6、应急救援</t>
  </si>
  <si>
    <t>7、安监人员津贴</t>
  </si>
  <si>
    <t>总工会</t>
  </si>
  <si>
    <t>1、双联经费</t>
  </si>
  <si>
    <t>2、帮扶中心</t>
  </si>
  <si>
    <t>3、厂务公开</t>
  </si>
  <si>
    <t>4、劳模工作</t>
  </si>
  <si>
    <t>5、工资协商</t>
  </si>
  <si>
    <t>6、工会会费</t>
  </si>
  <si>
    <t>7、市级劳模慰问</t>
  </si>
  <si>
    <t>8、乡镇工会工作专项</t>
  </si>
  <si>
    <t>移民局</t>
  </si>
  <si>
    <t>1、移民项目技术中心专项</t>
  </si>
  <si>
    <t>2、移民后扶</t>
  </si>
  <si>
    <t>3、项目前期与管理</t>
  </si>
  <si>
    <t>5、后扶专项</t>
  </si>
  <si>
    <t>6、移民监测评估</t>
  </si>
  <si>
    <t>7、移民信息维护及动态管理</t>
  </si>
  <si>
    <t>政务中心</t>
  </si>
  <si>
    <t>1、12345服务热线相关经费（含工资和网络租赁费）</t>
  </si>
  <si>
    <t>2、设备维护</t>
  </si>
  <si>
    <t>3、办公楼维修</t>
  </si>
  <si>
    <t>4、行政效能专项</t>
  </si>
  <si>
    <t>5、窗口工作人员绩效奖（按实结算）</t>
  </si>
  <si>
    <t>6、政务公开办工作经费</t>
  </si>
  <si>
    <t>7、全程代办工作经费</t>
  </si>
  <si>
    <t>8、并联审批工作经费</t>
  </si>
  <si>
    <t>9、“朝九晚五”政务中心窗口补助（按实结算）</t>
  </si>
  <si>
    <t>发改局</t>
  </si>
  <si>
    <t>1、专项经费(专批)</t>
  </si>
  <si>
    <t>2、武陵山片区区域发展和扶贫攻坚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</si>
  <si>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、物价执法</t>
    </r>
  </si>
  <si>
    <t>4、项目前期费(专批)</t>
  </si>
  <si>
    <t>5、退耕还林成果巩固专项（含设计费）</t>
  </si>
  <si>
    <t>6、千亿斤粮食工程和节能减排经费</t>
  </si>
  <si>
    <t>7、固定资产投资评审</t>
  </si>
  <si>
    <t>8、石漠化治理</t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</si>
  <si>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、重点项目考核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</si>
  <si>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0、衡邵干旱走廊年度实施规划编制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</si>
  <si>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</t>
    </r>
    <r>
      <rPr>
        <sz val="11"/>
        <rFont val="宋体"/>
        <charset val="134"/>
      </rPr>
      <t>、价格管理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</si>
  <si>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</t>
    </r>
    <r>
      <rPr>
        <sz val="11"/>
        <rFont val="宋体"/>
        <charset val="134"/>
      </rPr>
      <t>、市场监测经费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</si>
  <si>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</t>
    </r>
    <r>
      <rPr>
        <sz val="11"/>
        <rFont val="宋体"/>
        <charset val="134"/>
      </rPr>
      <t>、行政事业收费管理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</si>
  <si>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4</t>
    </r>
    <r>
      <rPr>
        <sz val="11"/>
        <rFont val="宋体"/>
        <charset val="134"/>
      </rPr>
      <t>、涉案物价格鉴定</t>
    </r>
  </si>
  <si>
    <t>统计局</t>
  </si>
  <si>
    <t>1、统计工作经费</t>
  </si>
  <si>
    <t>2、统计调查专项</t>
  </si>
  <si>
    <t>3、第三次农业普查</t>
  </si>
  <si>
    <t>4、第四次经济普查专项（按实专批）</t>
  </si>
  <si>
    <t>财政局</t>
  </si>
  <si>
    <t>1、报表资料</t>
  </si>
  <si>
    <t>2、乡财县管乡用设备维护</t>
  </si>
  <si>
    <t>3、农村综合改革</t>
  </si>
  <si>
    <t>4、国库专项经费</t>
  </si>
  <si>
    <t>5、惠农政策监督专项</t>
  </si>
  <si>
    <t>6、财政信息大平台维护</t>
  </si>
  <si>
    <t>7、税费改革经费</t>
  </si>
  <si>
    <t>8、村账乡管工作经费</t>
  </si>
  <si>
    <t>9、综合规划项目管理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</si>
  <si>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</t>
    </r>
    <r>
      <rPr>
        <sz val="11"/>
        <rFont val="宋体"/>
        <charset val="134"/>
      </rPr>
      <t>、财政监督检查专项经费</t>
    </r>
  </si>
  <si>
    <t>11、工资发放中心专项</t>
  </si>
  <si>
    <t>12、省管县工作经费</t>
  </si>
  <si>
    <t>13、退耕还林、粮食补贴、生态公益林补贴等数据录入及检查</t>
  </si>
  <si>
    <t>统征办</t>
  </si>
  <si>
    <t>1、矿产资源税费征管系统维护及软件升级</t>
  </si>
  <si>
    <t>商务局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</si>
  <si>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、电子商务进农村示范县创建专项</t>
    </r>
  </si>
  <si>
    <t>2、招商专项(专批)</t>
  </si>
  <si>
    <t>3、万村千乡工程配套</t>
  </si>
  <si>
    <t>4、驻京经费（含人员12万）</t>
  </si>
  <si>
    <t>5、流通领域网络规划、监管及建设专项经费</t>
  </si>
  <si>
    <t>6、限上流通企业培育专项</t>
  </si>
  <si>
    <t>7、专项经费</t>
  </si>
  <si>
    <t>8、招商小分队专项经费</t>
  </si>
  <si>
    <t>13、百城千镇县乡流通再造工程</t>
  </si>
  <si>
    <t>10、农贸市场标准化改造专项</t>
  </si>
  <si>
    <t>11、商务执法专项</t>
  </si>
  <si>
    <t>12、对外联络经费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</si>
  <si>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3、社会扶贫网专项</t>
    </r>
  </si>
  <si>
    <t>武警直属大队</t>
  </si>
  <si>
    <t>3、训练场建设</t>
  </si>
  <si>
    <t>4、警地医疗合作</t>
  </si>
  <si>
    <t>审计局</t>
  </si>
  <si>
    <t>1、基建投资评审</t>
  </si>
  <si>
    <t>2、领导经济责任审计</t>
  </si>
  <si>
    <t>3、同级预算执行审计</t>
  </si>
  <si>
    <t>4、“金审”工程</t>
  </si>
  <si>
    <t>5、专项资金审计</t>
  </si>
  <si>
    <t>6、审计信息化建设</t>
  </si>
  <si>
    <t>旅游局</t>
  </si>
  <si>
    <t>1、旅游执法</t>
  </si>
  <si>
    <t>2、旅游宣传、促销与专项</t>
  </si>
  <si>
    <t>3、旅游安全</t>
  </si>
  <si>
    <t>4、旅游扶贫工作</t>
  </si>
  <si>
    <t>工作经费</t>
  </si>
  <si>
    <t>商务（粮食局）</t>
  </si>
  <si>
    <t>1、粮食价格补贴</t>
  </si>
  <si>
    <t>2、粮食执法</t>
  </si>
  <si>
    <t>3、农户科学储粮专项</t>
  </si>
  <si>
    <t>供销社</t>
  </si>
  <si>
    <t>1、供销专项</t>
  </si>
  <si>
    <t>2、新网工程</t>
  </si>
  <si>
    <t>3、办公楼维修（政务中心）</t>
  </si>
  <si>
    <t>4、供销综合改革</t>
  </si>
  <si>
    <t>5、专业合作社</t>
  </si>
  <si>
    <t>档案局</t>
  </si>
  <si>
    <t>1、档案安全保密及档案馆利用服务</t>
  </si>
  <si>
    <t>2、档案维护</t>
  </si>
  <si>
    <t>3、重点档案抢救费</t>
  </si>
  <si>
    <t>4、特色档案征集</t>
  </si>
  <si>
    <t>6、档案信息化建设</t>
  </si>
  <si>
    <t>县武警中队</t>
  </si>
  <si>
    <t>1、执勤设施维修</t>
  </si>
  <si>
    <t>2、警地医疗合作</t>
  </si>
  <si>
    <t>3、警犬饲养</t>
  </si>
  <si>
    <t>4、营房维修</t>
  </si>
  <si>
    <t>5、水电费</t>
  </si>
  <si>
    <t>6、生活补助</t>
  </si>
  <si>
    <t>7、防暴巡逻车维修保养</t>
  </si>
  <si>
    <t>气象局</t>
  </si>
  <si>
    <t>1、气象为农服务“两个体系”运行维护</t>
  </si>
  <si>
    <t>3、乡镇、村气象监测设施维护</t>
  </si>
  <si>
    <t>4、气象预警中心运行维护</t>
  </si>
  <si>
    <t>5、人工影响天气</t>
  </si>
  <si>
    <t>6、气象观测员培训</t>
  </si>
  <si>
    <t>司法局</t>
  </si>
  <si>
    <t>1、司法帮教</t>
  </si>
  <si>
    <t>2、矛盾纠纷调解处理中心工作经费</t>
  </si>
  <si>
    <t>3、三调联动</t>
  </si>
  <si>
    <t>4、普法和人民调解</t>
  </si>
  <si>
    <t>5、法律援助</t>
  </si>
  <si>
    <t>6、市民法制学校专项(含工作经费5万)</t>
  </si>
  <si>
    <t>7、县流动调解庭</t>
  </si>
  <si>
    <t>8、“七五”普法专项经费（含6个示范点建设）</t>
  </si>
  <si>
    <t>9、无纸化普法考试</t>
  </si>
  <si>
    <t>10、社区矫正专项</t>
  </si>
  <si>
    <t>11、社区矫正中心运行经费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</si>
  <si>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2、办公用房租赁(含法律援助中心）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</si>
  <si>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3、信访维稳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</si>
  <si>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4、司法调解“以奖代补”工作经费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</si>
  <si>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5、村级法律服务站专项</t>
    </r>
  </si>
  <si>
    <t>公安局</t>
  </si>
  <si>
    <t>2、看守所羁押犯伙食费</t>
  </si>
  <si>
    <t>3、反恐工作</t>
  </si>
  <si>
    <t>4、拘留人员伙食费</t>
  </si>
  <si>
    <t>5、警犬技术装备</t>
  </si>
  <si>
    <t>6、涉毒特疾人员监管</t>
  </si>
  <si>
    <t>7、打击零包贩毒</t>
  </si>
  <si>
    <t>8、110处置等专项</t>
  </si>
  <si>
    <t>9、平安新邵指挥中心（电费）</t>
  </si>
  <si>
    <t>10、警犬工作经费</t>
  </si>
  <si>
    <t>11、值勤津贴（按实结算）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</si>
  <si>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</t>
    </r>
    <r>
      <rPr>
        <sz val="11"/>
        <rFont val="宋体"/>
        <charset val="134"/>
      </rPr>
      <t>、禁毒专项（专批）</t>
    </r>
  </si>
  <si>
    <t>13、户口清理整顿</t>
  </si>
  <si>
    <t>14、国保专项经费</t>
  </si>
  <si>
    <t>15、收治艾滋病尿毒症贩毒人员经费</t>
  </si>
  <si>
    <t>16、大情报系统建设与维护</t>
  </si>
  <si>
    <t>17、维稳处突专项</t>
  </si>
  <si>
    <t>18、大案要案专项</t>
  </si>
  <si>
    <t>19、网络安全管理</t>
  </si>
  <si>
    <t>20、打击违法上访和专项维稳</t>
  </si>
  <si>
    <t>21、法定节假日加班津贴(按实结算)</t>
  </si>
  <si>
    <t>22、社区警务室专项经费（11个社区）</t>
  </si>
  <si>
    <t>23、干警培训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</si>
  <si>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4、无线上网安全专项</t>
    </r>
  </si>
  <si>
    <t>禁毒协会</t>
  </si>
  <si>
    <t>1、禁毒专项（含禁毒宣传阵地租金3万）</t>
  </si>
  <si>
    <t>2、乡镇禁毒协会会长工资</t>
  </si>
  <si>
    <t>交警大队</t>
  </si>
  <si>
    <t>1、事故预防及危险路段排查整治</t>
  </si>
  <si>
    <t>2、交通警卫</t>
  </si>
  <si>
    <t>3、交通安全宣传</t>
  </si>
  <si>
    <t>4、电子卡口及专用设备维护</t>
  </si>
  <si>
    <t>5、城区交通秩序整治</t>
  </si>
  <si>
    <t>6、法定节假日加班津贴（按实结算）</t>
  </si>
  <si>
    <t>7、聘用协警（按实结算）</t>
  </si>
  <si>
    <t>8、交通安全专项整治</t>
  </si>
  <si>
    <t>9、大案要案事故专项</t>
  </si>
  <si>
    <t>10、春运专项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</si>
  <si>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1、道路交通设施维护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</si>
  <si>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2、下岗志愿兵维稳专项</t>
    </r>
  </si>
  <si>
    <t>消防大队</t>
  </si>
  <si>
    <t>1、消防器材补助（乡镇消防）</t>
  </si>
  <si>
    <t>2、个人防护装备及特勤装备</t>
  </si>
  <si>
    <t>3、应急救援</t>
  </si>
  <si>
    <t>4、消防车辆运行维护经费</t>
  </si>
  <si>
    <t>5、营房维修</t>
  </si>
  <si>
    <t>6、冬春专项安保消防</t>
  </si>
  <si>
    <t>7、消防队员高危职业补贴及保险</t>
  </si>
  <si>
    <t>9、消防宣传及消防执法</t>
  </si>
  <si>
    <t>科技局</t>
  </si>
  <si>
    <t>1、“双打”工作</t>
  </si>
  <si>
    <t>2、防震减灾科普示范学校社区专项</t>
  </si>
  <si>
    <t>3、科普宣传</t>
  </si>
  <si>
    <t>4、科技专项(专批)</t>
  </si>
  <si>
    <t>5、知识产权工作经费</t>
  </si>
  <si>
    <t>6、地震监测及居民工程</t>
  </si>
  <si>
    <t>7、12396专项</t>
  </si>
  <si>
    <t>8、专利工作</t>
  </si>
  <si>
    <t>9、科技情报工作（科情所）</t>
  </si>
  <si>
    <t>10、一般工业与民用建筑设防要求确认</t>
  </si>
  <si>
    <t>老年科协</t>
  </si>
  <si>
    <t>2、双孢蘑菇推广专项</t>
  </si>
  <si>
    <t>科协</t>
  </si>
  <si>
    <t>1、科普专项</t>
  </si>
  <si>
    <t>2、全民科学素质教育和科普示范基地</t>
  </si>
  <si>
    <t>3、青少年创新科技大赛</t>
  </si>
  <si>
    <t>5、科协事业费</t>
  </si>
  <si>
    <t>检察院</t>
  </si>
  <si>
    <t>法院</t>
  </si>
  <si>
    <t>文广新局</t>
  </si>
  <si>
    <t>1、文化图书</t>
  </si>
  <si>
    <t>2、送戏下乡专项</t>
  </si>
  <si>
    <t>3、非物质文化遗产管理及保护</t>
  </si>
  <si>
    <t>4、乡镇文化建设</t>
  </si>
  <si>
    <t>5、农家书屋工程建设</t>
  </si>
  <si>
    <t>6、网吧整治</t>
  </si>
  <si>
    <t>7、“扫黄打非”专项</t>
  </si>
  <si>
    <t>8、电视村村通和电影放映</t>
  </si>
  <si>
    <t>9、文物开发及文化专项</t>
  </si>
  <si>
    <t>11、农村公益电影放映县级配套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</si>
  <si>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2、镇村文化广场建设</t>
    </r>
  </si>
  <si>
    <t>13、卫星地面接收设施监管</t>
  </si>
  <si>
    <t>14、“两馆一站”免费开放</t>
  </si>
  <si>
    <t>17、软件正版工作经费</t>
  </si>
  <si>
    <t>28、民族团结创建经费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</si>
  <si>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9、佛教协会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</si>
  <si>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0、体育管理</t>
    </r>
  </si>
  <si>
    <t>文物局</t>
  </si>
  <si>
    <t>2、文物执法经费</t>
  </si>
  <si>
    <t>文化馆</t>
  </si>
  <si>
    <t>2、免费开放</t>
  </si>
  <si>
    <t>图书馆</t>
  </si>
  <si>
    <t>文化执法大队</t>
  </si>
  <si>
    <t>1、卫星接收整治专项</t>
  </si>
  <si>
    <t>2、春节期间文化市场整治</t>
  </si>
  <si>
    <t>3、中小学教材教辅市场整治</t>
  </si>
  <si>
    <t>4、影视音像执法</t>
  </si>
  <si>
    <t>5、“扫黄打非”专项</t>
  </si>
  <si>
    <t>6、12318平台建设维护</t>
  </si>
  <si>
    <t>7、印刷出版发行执法经费</t>
  </si>
  <si>
    <t>8、全县文化市场管理工作办公室经费</t>
  </si>
  <si>
    <t>9、办公场地租赁费</t>
  </si>
  <si>
    <t>10、电视节目清理整治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</si>
  <si>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1、民族宗教监督和执法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</si>
  <si>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2、网吧整治</t>
    </r>
  </si>
  <si>
    <t>教育局</t>
  </si>
  <si>
    <t>1、边远地区教师津贴</t>
  </si>
  <si>
    <t>2、高考电子监控系统维护</t>
  </si>
  <si>
    <t>5、大型文体活动</t>
  </si>
  <si>
    <t>6、乡镇中心校运行经费</t>
  </si>
  <si>
    <t>7、教育老干补助</t>
  </si>
  <si>
    <t>8、代课金</t>
  </si>
  <si>
    <t>9、教育费附加</t>
  </si>
  <si>
    <t>10、课改及教学活动</t>
  </si>
  <si>
    <t>11、教育危房改造</t>
  </si>
  <si>
    <t>12、教育督学</t>
  </si>
  <si>
    <r>
      <rPr>
        <sz val="11"/>
        <rFont val="宋体"/>
        <charset val="134"/>
      </rPr>
      <t>13、教师培训及继续教育（进修学校</t>
    </r>
    <r>
      <rPr>
        <sz val="11"/>
        <rFont val="宋体"/>
        <charset val="134"/>
      </rPr>
      <t>75万）（专批）</t>
    </r>
  </si>
  <si>
    <t>14、预算编制及教育报表</t>
  </si>
  <si>
    <t>15、职教专项</t>
  </si>
  <si>
    <t>16、“两免一补”补助工作经费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</si>
  <si>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7、</t>
    </r>
    <r>
      <rPr>
        <sz val="10"/>
        <rFont val="宋体"/>
        <charset val="134"/>
      </rPr>
      <t>教育基金和工作经费</t>
    </r>
  </si>
  <si>
    <t>18、高考学考组考</t>
  </si>
  <si>
    <t>19、教育管理信息中心</t>
  </si>
  <si>
    <t>20、教师档案管理</t>
  </si>
  <si>
    <t>21、青少年活动中心专项</t>
  </si>
  <si>
    <t>22、学生营养餐改革专项经费</t>
  </si>
  <si>
    <t>23、“两项督导评估”</t>
  </si>
  <si>
    <t>24、校安工程和保障机制工作经费</t>
  </si>
  <si>
    <t>26、生源地信用助学贷款</t>
  </si>
  <si>
    <t>27、农村义务教育保障机制配套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</si>
  <si>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8、民办教育</t>
    </r>
  </si>
  <si>
    <t>29、师生意外伤害处置维稳（专批）</t>
  </si>
  <si>
    <t>30、营养餐工友工资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</si>
  <si>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1</t>
    </r>
    <r>
      <rPr>
        <sz val="11"/>
        <rFont val="宋体"/>
        <charset val="134"/>
      </rPr>
      <t>、学校周边环境整治专项</t>
    </r>
  </si>
  <si>
    <t>全民健身服务中心</t>
  </si>
  <si>
    <t>1、全民健身活动</t>
  </si>
  <si>
    <t>2、三基地专项</t>
  </si>
  <si>
    <t>老年体协</t>
  </si>
  <si>
    <t>广播电视台</t>
  </si>
  <si>
    <t>1、电视剧播放版权经费</t>
  </si>
  <si>
    <t>2、无线台设备维护</t>
  </si>
  <si>
    <t>3、省市媒体衔接和新闻宣传</t>
  </si>
  <si>
    <t>4、电视专题片制作</t>
  </si>
  <si>
    <t>5、乡镇有线网络整合</t>
  </si>
  <si>
    <t>6、设备日常维护</t>
  </si>
  <si>
    <t>7、净化荧屏补助（取消或减少广告）</t>
  </si>
  <si>
    <t>8、手机和微信平台建设管理</t>
  </si>
  <si>
    <t>人社局</t>
  </si>
  <si>
    <t>1、公务员管理与发证</t>
  </si>
  <si>
    <t>2、事业人员伤残保健金(专批)</t>
  </si>
  <si>
    <t>3、人员引进、招聘、招考</t>
  </si>
  <si>
    <t>5、福利专项（按实结算）</t>
  </si>
  <si>
    <t>6、退管工作经费</t>
  </si>
  <si>
    <t>7、八件实事协调和考评</t>
  </si>
  <si>
    <t>8、工资调整工作</t>
  </si>
  <si>
    <t>9、工资及干部年报</t>
  </si>
  <si>
    <t>10、“三支一扶”人员专项（按实结算）</t>
  </si>
  <si>
    <t>11、政府绩效文明考核</t>
  </si>
  <si>
    <t>12、干部教育培训</t>
  </si>
  <si>
    <t>13、绩效文明迎检及评估12万，县工作人员年度考核9万</t>
  </si>
  <si>
    <t>14、科技特派员补助及工作经费</t>
  </si>
  <si>
    <t>15、军转干部管理和服务</t>
  </si>
  <si>
    <t>16、治理“吃空饷”工作</t>
  </si>
  <si>
    <t>劳动监察大队</t>
  </si>
  <si>
    <t>1、劳动监察及民工维权</t>
  </si>
  <si>
    <t>2、劳动执法（取消收费）</t>
  </si>
  <si>
    <t>3、“两网化”运行费</t>
  </si>
  <si>
    <t>4、宣传培训费</t>
  </si>
  <si>
    <t>失业保险站</t>
  </si>
  <si>
    <t>2、因病非因工完全丧失劳动能力人员生活补助</t>
  </si>
  <si>
    <t>企业保险站</t>
  </si>
  <si>
    <t>1、企业养老保险信息及维护</t>
  </si>
  <si>
    <t>3、资格认证</t>
  </si>
  <si>
    <t>4、53年前参军后在企业退休退役士兵生活困难补助</t>
  </si>
  <si>
    <r>
      <rPr>
        <sz val="12"/>
        <rFont val="宋体"/>
        <charset val="134"/>
      </rPr>
      <t>5、企业退休士兵</t>
    </r>
    <r>
      <rPr>
        <sz val="12"/>
        <rFont val="宋体"/>
        <charset val="134"/>
      </rPr>
      <t>2016年提标生活困难补助</t>
    </r>
  </si>
  <si>
    <t>医疗保险站</t>
  </si>
  <si>
    <t>工伤管理站</t>
  </si>
  <si>
    <t>机关保险站</t>
  </si>
  <si>
    <t>2、离退人员资格认证和稽核专项</t>
  </si>
  <si>
    <t>城乡居民养老保险站</t>
  </si>
  <si>
    <t>3、生存资格认证</t>
  </si>
  <si>
    <t>就业服务局</t>
  </si>
  <si>
    <t>1、公共就业服务</t>
  </si>
  <si>
    <t>2、创业贷款贴息</t>
  </si>
  <si>
    <t>3、档案托管</t>
  </si>
  <si>
    <t>劳动仲裁院</t>
  </si>
  <si>
    <t>劳动仲裁专项</t>
  </si>
  <si>
    <t>人事仲裁专项</t>
  </si>
  <si>
    <t>民政局</t>
  </si>
  <si>
    <t>1、起义投诚人员生活补助</t>
  </si>
  <si>
    <t>2、地名公共服务工程专项</t>
  </si>
  <si>
    <t>3、“八一”慰问经费</t>
  </si>
  <si>
    <t>4、退役士兵自主就业一次性生活补助</t>
  </si>
  <si>
    <t>5、县城街牌路标制作和全国双拥模范县工作</t>
  </si>
  <si>
    <t>6、改制企业遗属补助</t>
  </si>
  <si>
    <t>7、精神病医药费</t>
  </si>
  <si>
    <t>8、义务兵优待金(专批)</t>
  </si>
  <si>
    <t>9、退役士兵安置期间生活补助（按实结算）</t>
  </si>
  <si>
    <t>10、基本养老服务补贴</t>
  </si>
  <si>
    <t>11、双拥经费</t>
  </si>
  <si>
    <t>12、优抚对象医疗补助</t>
  </si>
  <si>
    <t>13、城区殡葬</t>
  </si>
  <si>
    <t>14、救灾工作经费</t>
  </si>
  <si>
    <t>15、90岁以上老年人高龄补助</t>
  </si>
  <si>
    <t>16、民政事务费(专批)</t>
  </si>
  <si>
    <t>17、老龄活动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</si>
  <si>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8、孤儿生活补助</t>
    </r>
  </si>
  <si>
    <t>19、流浪乞讨人员救助经费</t>
  </si>
  <si>
    <t>20、唐良成生活费</t>
  </si>
  <si>
    <t>21、80-89岁低收入老年人补助（按实结算）</t>
  </si>
  <si>
    <t>22、1-4级伤残人员护理费</t>
  </si>
  <si>
    <t>23、老区办工作经费</t>
  </si>
  <si>
    <t>24、退伍安置工作经费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</si>
  <si>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5、残疾人两项补助县级配套（残保金）（按实结算）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</si>
  <si>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6</t>
    </r>
    <r>
      <rPr>
        <sz val="11"/>
        <rFont val="宋体"/>
        <charset val="134"/>
      </rPr>
      <t>、农村低保配套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</si>
  <si>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7</t>
    </r>
    <r>
      <rPr>
        <sz val="11"/>
        <rFont val="宋体"/>
        <charset val="134"/>
      </rPr>
      <t>、城镇低保配套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</si>
  <si>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8</t>
    </r>
    <r>
      <rPr>
        <sz val="11"/>
        <rFont val="宋体"/>
        <charset val="134"/>
      </rPr>
      <t>、城乡医疗救助县级配套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</si>
  <si>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9</t>
    </r>
    <r>
      <rPr>
        <sz val="11"/>
        <rFont val="宋体"/>
        <charset val="134"/>
      </rPr>
      <t>、低保动态管理经费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</si>
  <si>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0</t>
    </r>
    <r>
      <rPr>
        <sz val="11"/>
        <rFont val="宋体"/>
        <charset val="134"/>
      </rPr>
      <t>、社会救助信息化网络平台管理及维护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</si>
  <si>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1</t>
    </r>
    <r>
      <rPr>
        <sz val="11"/>
        <rFont val="宋体"/>
        <charset val="134"/>
      </rPr>
      <t>、五保户经费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</si>
  <si>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2、敬老院管理人员工资</t>
    </r>
  </si>
  <si>
    <t>残联</t>
  </si>
  <si>
    <t>1、残疾人康复配套</t>
  </si>
  <si>
    <t>2、孤残儿童生活保障工作</t>
  </si>
  <si>
    <t>3、残疾人二代证颁证</t>
  </si>
  <si>
    <t>4、残疾人就业服务和职业技能培训</t>
  </si>
  <si>
    <t>5、残疾人基本服务状况与需求专项调查</t>
  </si>
  <si>
    <t>6、残疾工作专项（残保金调入一般公共预算列支）（专批）</t>
  </si>
  <si>
    <t>疗养院</t>
  </si>
  <si>
    <t>2、离休干部和县处级干部管理费</t>
  </si>
  <si>
    <t>3、房屋租赁</t>
  </si>
  <si>
    <t>4、实物用车管理</t>
  </si>
  <si>
    <t>城管局</t>
  </si>
  <si>
    <t>2、燃气安全管理</t>
  </si>
  <si>
    <t>3、建筑渣土管理</t>
  </si>
  <si>
    <t>4、城区秩序专项整治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</si>
  <si>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、协管员支出（</t>
    </r>
    <r>
      <rPr>
        <sz val="11"/>
        <rFont val="宋体"/>
        <charset val="134"/>
      </rPr>
      <t>50*4）</t>
    </r>
  </si>
  <si>
    <t>6、牛皮癣清理专项</t>
  </si>
  <si>
    <t>环保局</t>
  </si>
  <si>
    <t>1、环保执法与监测</t>
  </si>
  <si>
    <t>3、污染减排</t>
  </si>
  <si>
    <t>4、环保应急处置</t>
  </si>
  <si>
    <t>5、空气自动监测站运行</t>
  </si>
  <si>
    <t>6、环境监测费取消补助</t>
  </si>
  <si>
    <t>7、生态功能县考核监测专项经费</t>
  </si>
  <si>
    <t>住建局</t>
  </si>
  <si>
    <t>1、城市维护费</t>
  </si>
  <si>
    <t>2、建设领域专项治理办</t>
  </si>
  <si>
    <t>3、危房改造工作经费</t>
  </si>
  <si>
    <t>4、住房租赁补贴</t>
  </si>
  <si>
    <t>5、危房鉴定工作</t>
  </si>
  <si>
    <t>6、保障性住房建设配套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</si>
  <si>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、白蚁防治工作经费</t>
    </r>
  </si>
  <si>
    <t>8、棚户区改造</t>
  </si>
  <si>
    <t>9、房产监察及物业管理</t>
  </si>
  <si>
    <t>规划局</t>
  </si>
  <si>
    <t>1、城乡规划管理</t>
  </si>
  <si>
    <t>3、县城规划区建设私人住宅奖励（按实结算）</t>
  </si>
  <si>
    <t>建管站</t>
  </si>
  <si>
    <t>1、建筑工程安全监督管理</t>
  </si>
  <si>
    <t>2、招投标监管</t>
  </si>
  <si>
    <t>3、施工安全服务费取消补助</t>
  </si>
  <si>
    <t>4、材料价格调查</t>
  </si>
  <si>
    <t>5、办公楼租金</t>
  </si>
  <si>
    <t>城建投</t>
  </si>
  <si>
    <t>1、融资专项</t>
  </si>
  <si>
    <r>
      <rPr>
        <sz val="12"/>
        <rFont val="宋体"/>
        <charset val="134"/>
      </rPr>
      <t>2、项目管理（含</t>
    </r>
    <r>
      <rPr>
        <sz val="12"/>
        <rFont val="宋体"/>
        <charset val="134"/>
      </rPr>
      <t>PPP）</t>
    </r>
  </si>
  <si>
    <t>3、专业临聘人员专项</t>
  </si>
  <si>
    <t>质监站</t>
  </si>
  <si>
    <t>供排水管理站</t>
  </si>
  <si>
    <t>1、城镇排水、污水处理管理</t>
  </si>
  <si>
    <t>环卫所</t>
  </si>
  <si>
    <t>1、岗位津贴</t>
  </si>
  <si>
    <t>2、资江酿溪河道清理及漂浮物清理</t>
  </si>
  <si>
    <t>白水洞管理处</t>
  </si>
  <si>
    <t>2、景区安全生产和执法专项经费</t>
  </si>
  <si>
    <t>3、景区控违拆违专项</t>
  </si>
  <si>
    <t>土地房屋征收局</t>
  </si>
  <si>
    <t>1、土地房屋征收专项</t>
  </si>
  <si>
    <t>2、档案信息平台建设及维护</t>
  </si>
  <si>
    <t>卫计局</t>
  </si>
  <si>
    <t>1、卫生专项</t>
  </si>
  <si>
    <t>2、争创卫生城市及灭鼠专项</t>
  </si>
  <si>
    <t>3、医技楼建设专项(专批)</t>
  </si>
  <si>
    <t>4、医疗市场整治</t>
  </si>
  <si>
    <t>5、基本药物制度改革配套（专批）</t>
  </si>
  <si>
    <t>6、乡村医生培训</t>
  </si>
  <si>
    <t>7、基层公共卫生配套(专批)</t>
  </si>
  <si>
    <t>8、独生子女保健费配套</t>
  </si>
  <si>
    <t>9、医改工作经费</t>
  </si>
  <si>
    <t>10、医疗减免和抚恤</t>
  </si>
  <si>
    <t>11、爱卫会工作经费（改厕专项2万）</t>
  </si>
  <si>
    <t>12、公共卫生经费</t>
  </si>
  <si>
    <t>13、村卫生室基本药物制度改革（专批）</t>
  </si>
  <si>
    <t>14、县级公立医院改革工作</t>
  </si>
  <si>
    <t>15、基层人才津贴</t>
  </si>
  <si>
    <t>16、重性精神病救治补助</t>
  </si>
  <si>
    <t>17、基本公共卫生服务</t>
  </si>
  <si>
    <t>18、老年乡村医生补助县级配套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</si>
  <si>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0、医养结合专项</t>
    </r>
  </si>
  <si>
    <t>21、计生协会</t>
  </si>
  <si>
    <t>22、计育专项（含县级配套项目）</t>
  </si>
  <si>
    <t>23、生育关怀（按实专批）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</si>
  <si>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4、村直报专项</t>
    </r>
  </si>
  <si>
    <t>25、“四术”补助（按实结算）</t>
  </si>
  <si>
    <t>26、两扶配套</t>
  </si>
  <si>
    <t>27、城镇独生子女父母奖励资金（按实结算）</t>
  </si>
  <si>
    <t>疾控中心</t>
  </si>
  <si>
    <t>1、计划免疫</t>
  </si>
  <si>
    <t>2、霍乱病防治</t>
  </si>
  <si>
    <t>3、突发公共卫生事件应急处理（含应急物资储备）</t>
  </si>
  <si>
    <t>4、结核病世行还款及防治</t>
  </si>
  <si>
    <t>5、全国艾滋病防治示范区专项</t>
  </si>
  <si>
    <t>6、美沙酮专项</t>
  </si>
  <si>
    <t>7、儿童预防接种信息系统维护</t>
  </si>
  <si>
    <t>8、疾控食品安全和农村安全饮水监测</t>
  </si>
  <si>
    <t>9、艾滋病防治和麻疹类疫苗查漏补种</t>
  </si>
  <si>
    <t>10、疾控中心公共卫生服务专项</t>
  </si>
  <si>
    <t>11、农村义务教育学生营养健康状况监测专项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</si>
  <si>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2、传染病防控经费</t>
    </r>
  </si>
  <si>
    <t>妇幼保健院</t>
  </si>
  <si>
    <t>1、免费婚检</t>
  </si>
  <si>
    <r>
      <rPr>
        <sz val="11"/>
        <rFont val="宋体"/>
        <charset val="134"/>
      </rPr>
      <t>2、妇幼专项（含农村妇女产前筛查</t>
    </r>
    <r>
      <rPr>
        <sz val="11"/>
        <rFont val="宋体"/>
        <charset val="134"/>
      </rPr>
      <t>15万元）</t>
    </r>
  </si>
  <si>
    <t>3、农村妇女“两癌”检查配套</t>
  </si>
  <si>
    <t>5、“免费孕前优生”专项(含配套35万)</t>
  </si>
  <si>
    <t>卫计执法局</t>
  </si>
  <si>
    <t>1、“两非”整治专项</t>
  </si>
  <si>
    <t>2、传染防治及医疗废物专项整治</t>
  </si>
  <si>
    <t>3、学校及公共场所卫生监督</t>
  </si>
  <si>
    <t>4、“妊娠分娩住处实时通报”工作经费</t>
  </si>
  <si>
    <t>5、突发公共卫生事件处置经费</t>
  </si>
  <si>
    <t>6、社会抚养费收取减少补助</t>
  </si>
  <si>
    <t>7、饮用水检测专项</t>
  </si>
  <si>
    <t>红十字会</t>
  </si>
  <si>
    <t>1、无偿献血</t>
  </si>
  <si>
    <t>2、救灾救助</t>
  </si>
  <si>
    <t>城乡医保中心</t>
  </si>
  <si>
    <t>经信局</t>
  </si>
  <si>
    <t>1、安全生产专项</t>
  </si>
  <si>
    <t>2、推新专项</t>
  </si>
  <si>
    <t>3、节能减排专项</t>
  </si>
  <si>
    <t>4、工业发展“四一五”工程</t>
  </si>
  <si>
    <t>5、新型工业化引导资金（专批，含新型工业化奖励）</t>
  </si>
  <si>
    <t>6、重点工程领域诚信体系建设和信息公开</t>
  </si>
  <si>
    <t>7、信息化平台建设</t>
  </si>
  <si>
    <t>畜牧局</t>
  </si>
  <si>
    <t>1、检疫费取消补助专项</t>
  </si>
  <si>
    <t>2、动物防疫系列专项(专批)</t>
  </si>
  <si>
    <t>3、渔政执法</t>
  </si>
  <si>
    <t>4、打击“瘦肉精”专项</t>
  </si>
  <si>
    <t>5、定点屠宰</t>
  </si>
  <si>
    <t>6、动物疫病检测、处置</t>
  </si>
  <si>
    <t>7、村级动物防疫员配套经费</t>
  </si>
  <si>
    <t>国调队</t>
  </si>
  <si>
    <t>1、农调业务经费</t>
  </si>
  <si>
    <t>2、贫困监测调查</t>
  </si>
  <si>
    <t>3、牲猪监测调查</t>
  </si>
  <si>
    <t>4、城乡住户一体化调查</t>
  </si>
  <si>
    <t>农机局</t>
  </si>
  <si>
    <t>1、取消收费农机监理专项</t>
  </si>
  <si>
    <t>2、农机化推广</t>
  </si>
  <si>
    <t>3、保护性耕作项目</t>
  </si>
  <si>
    <t>4、农机手培训</t>
  </si>
  <si>
    <t>5、农机安全管理</t>
  </si>
  <si>
    <t>6、机械化插秧</t>
  </si>
  <si>
    <t>7、平安农机创建工作经费</t>
  </si>
  <si>
    <t>国土局</t>
  </si>
  <si>
    <t>1、矿业权实地检查</t>
  </si>
  <si>
    <t>2、土地变更调查</t>
  </si>
  <si>
    <t>3、年度供地、储备计划及耕地质量评价和监测</t>
  </si>
  <si>
    <t>不动产登记中心</t>
  </si>
  <si>
    <t>1、档案管理</t>
  </si>
  <si>
    <t>2、权籍调查</t>
  </si>
  <si>
    <t>3、外聘测绘</t>
  </si>
  <si>
    <t>4、系统维护</t>
  </si>
  <si>
    <t>国土执法监察大队</t>
  </si>
  <si>
    <t>1、土地矿产卫片执法检查</t>
  </si>
  <si>
    <t>2、矿山超深越界监督</t>
  </si>
  <si>
    <t>3、国土资源巡查工作专项</t>
  </si>
  <si>
    <t>林业局</t>
  </si>
  <si>
    <t>1、退耕还林工作经费</t>
  </si>
  <si>
    <t>2、森林防火</t>
  </si>
  <si>
    <t>3、林地利用规划</t>
  </si>
  <si>
    <t>4、林产品质量安全检测</t>
  </si>
  <si>
    <t>5、林地测土配方、湿地调查</t>
  </si>
  <si>
    <t>6、病虫害防治</t>
  </si>
  <si>
    <t>7、野生动植物监测和保护</t>
  </si>
  <si>
    <t>8、林改工作</t>
  </si>
  <si>
    <t>9、侯鸟保护专项</t>
  </si>
  <si>
    <t>10、生态公益林及退耕还林补助落实到户</t>
  </si>
  <si>
    <t>11、国有林场危旧房改造</t>
  </si>
  <si>
    <t>12、世行贷款森林恢复和发展项目利息（专批）</t>
  </si>
  <si>
    <t>13、封山育林专项（专批）</t>
  </si>
  <si>
    <t>15、森林专业森林消防大队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</si>
  <si>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6、世行贷款配套</t>
    </r>
  </si>
  <si>
    <t>17、林业有害生物监测普查专项经费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</si>
  <si>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8、森林城管专项</t>
    </r>
  </si>
  <si>
    <t>岱山林场</t>
  </si>
  <si>
    <t>1、人员工资（全额）（按实结算）</t>
  </si>
  <si>
    <t>2、人员工资（差额）</t>
  </si>
  <si>
    <t>3、人员工资（退休）</t>
  </si>
  <si>
    <t>4、护林育林及林场管理经费</t>
  </si>
  <si>
    <t>5、森林防火</t>
  </si>
  <si>
    <t>龙山林场</t>
  </si>
  <si>
    <t>5、社会事务管理</t>
  </si>
  <si>
    <t>6、森林防火</t>
  </si>
  <si>
    <t>大形山林场</t>
  </si>
  <si>
    <t>苗圃</t>
  </si>
  <si>
    <t>4、森林防火</t>
  </si>
  <si>
    <t>林业要素办</t>
  </si>
  <si>
    <t>1、林业科技推广</t>
  </si>
  <si>
    <t>2、林地年度变更调查</t>
  </si>
  <si>
    <t>森林公安</t>
  </si>
  <si>
    <t>1、森林防火</t>
  </si>
  <si>
    <t>2、森林公安值勤津贴（按实结算）</t>
  </si>
  <si>
    <t>3、森林大要案处理</t>
  </si>
  <si>
    <t>4、辅警专项</t>
  </si>
  <si>
    <t>岳坪峰管理处</t>
  </si>
  <si>
    <t>2、林相改造地方配套</t>
  </si>
  <si>
    <t>3、资源保护及森林防火</t>
  </si>
  <si>
    <t>筱溪国家湿地公园</t>
  </si>
  <si>
    <t>1、湿地公园验收实施方案详规</t>
  </si>
  <si>
    <t>2、科研监测与保护</t>
  </si>
  <si>
    <t>3、办公用房租赁</t>
  </si>
  <si>
    <t>4、野生动植物监测及保护</t>
  </si>
  <si>
    <t>5、湿地生态修复及植被防火</t>
  </si>
  <si>
    <t>122、全县行政事业单位财务核算系统升级</t>
    <phoneticPr fontId="13" type="noConversion"/>
  </si>
  <si>
    <t>7、行政事务管理专项</t>
    <phoneticPr fontId="13" type="noConversion"/>
  </si>
  <si>
    <t>58、社保基金征收经费（含税务征收经费200万元，乡镇征收经费按实）</t>
    <phoneticPr fontId="13" type="noConversion"/>
  </si>
  <si>
    <t>9、会议室管理及水电补助</t>
    <phoneticPr fontId="13" type="noConversion"/>
  </si>
  <si>
    <t>一般公务费</t>
    <phoneticPr fontId="13" type="noConversion"/>
  </si>
  <si>
    <t>农业局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</si>
  <si>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、农村基层党风廉政建设</t>
    </r>
  </si>
  <si>
    <t>2、蔬菜价格补助</t>
  </si>
  <si>
    <t>3、测土配方施肥</t>
  </si>
  <si>
    <t>4、农业产业化与乡镇企业统计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</si>
  <si>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、阳光三农网络平台建设</t>
    </r>
  </si>
  <si>
    <t>6、农技推广与农业技术培训</t>
  </si>
  <si>
    <t>7、农产品质量安全监督</t>
  </si>
  <si>
    <t>9、农业生物灾害预防</t>
  </si>
  <si>
    <t>10、良种补贴资金落实到户</t>
  </si>
  <si>
    <t>11、农业综合执法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</si>
  <si>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</t>
    </r>
    <r>
      <rPr>
        <sz val="11"/>
        <rFont val="宋体"/>
        <charset val="134"/>
      </rPr>
      <t>、县域经济建设与统计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</si>
  <si>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3、救灾工作经费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</si>
  <si>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4</t>
    </r>
    <r>
      <rPr>
        <sz val="11"/>
        <rFont val="宋体"/>
        <charset val="134"/>
      </rPr>
      <t>、劳模补助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</si>
  <si>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</t>
    </r>
    <r>
      <rPr>
        <sz val="11"/>
        <rFont val="宋体"/>
        <charset val="134"/>
      </rPr>
      <t>、农民素质教育</t>
    </r>
  </si>
  <si>
    <t>农村能源服务站</t>
  </si>
  <si>
    <t>1、沼气能源建设(专批)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</si>
  <si>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、太阳能路灯补助</t>
    </r>
  </si>
  <si>
    <t>3、沼气池维修维护</t>
  </si>
  <si>
    <t>4、新能源推广补助</t>
  </si>
  <si>
    <t>5、仓库租赁</t>
  </si>
  <si>
    <t>6、沼气服务网络支持</t>
  </si>
  <si>
    <t>扶贫办</t>
  </si>
  <si>
    <t>1、驻村帮扶工作</t>
  </si>
  <si>
    <t>2、扶贫专项</t>
  </si>
  <si>
    <t>4、规划编制</t>
  </si>
  <si>
    <t>5、专项业务经费</t>
  </si>
  <si>
    <t>6、政策调研</t>
  </si>
  <si>
    <t>7、扶贫人员动态管理</t>
  </si>
  <si>
    <t>8、扶贫金融中心</t>
  </si>
  <si>
    <t>经管局</t>
  </si>
  <si>
    <t>1、农村土地流转承包经营纠纷仲裁</t>
  </si>
  <si>
    <t>2、土地承包经营权证纠错</t>
  </si>
  <si>
    <t>3、农民负担监测管理</t>
  </si>
  <si>
    <t>4、经管年报</t>
  </si>
  <si>
    <t>5、农经组织指导与培训</t>
  </si>
  <si>
    <t>6、村级财务审计</t>
  </si>
  <si>
    <t>7、减负办</t>
  </si>
  <si>
    <t>水利局</t>
  </si>
  <si>
    <t>1、水利建设资金专项（专批）</t>
  </si>
  <si>
    <t>2、特大防汛费</t>
  </si>
  <si>
    <t>3、小1型小11型水库防汛补助</t>
  </si>
  <si>
    <t>4、水资源费保护</t>
  </si>
  <si>
    <t>5、村级水文观测站人员工资</t>
  </si>
  <si>
    <t>6、农村安全饮水</t>
  </si>
  <si>
    <t>7、山洪灾害监测预警系统运行维护</t>
  </si>
  <si>
    <t>水保局</t>
  </si>
  <si>
    <t>1、水保规划与数据采集</t>
  </si>
  <si>
    <r>
      <rPr>
        <sz val="11"/>
        <rFont val="宋体"/>
        <charset val="134"/>
      </rPr>
      <t>2、</t>
    </r>
    <r>
      <rPr>
        <sz val="11"/>
        <rFont val="宋体"/>
        <charset val="134"/>
      </rPr>
      <t>县级水土保持规划</t>
    </r>
  </si>
  <si>
    <t>3、小流域综合治理工程</t>
  </si>
  <si>
    <t>4、水土保持监测</t>
  </si>
  <si>
    <t>5、农业综合开发水土保持项目实施规划</t>
  </si>
  <si>
    <t>6、水土保持综合治理设计</t>
  </si>
  <si>
    <t>六都寨管理所</t>
  </si>
  <si>
    <t>1、渠道放水管理并渠道设施维护</t>
  </si>
  <si>
    <t>2、倒虹吸、闸门等管护维修</t>
  </si>
  <si>
    <t>3、办公场地维修</t>
  </si>
  <si>
    <t>4、灌区水资源保护</t>
  </si>
  <si>
    <t>农开办</t>
  </si>
  <si>
    <t>1、项目监督管理</t>
  </si>
  <si>
    <t>2、农业综合开发</t>
  </si>
  <si>
    <t>3、农业综合开发规划设计评审</t>
  </si>
  <si>
    <t>种繁站</t>
  </si>
  <si>
    <t>市管中心</t>
  </si>
  <si>
    <t>1、差额人员补助</t>
  </si>
  <si>
    <t>2、大坪农贸市场租赁和运转</t>
  </si>
  <si>
    <t>3、金三角市场运转</t>
  </si>
  <si>
    <t>4、新增大塘、长滩市场运转</t>
  </si>
  <si>
    <t>食药工商监督局</t>
  </si>
  <si>
    <t>1、工商食品安全检测</t>
  </si>
  <si>
    <t>2、工商流通领域食品抽样检测及安全监管</t>
  </si>
  <si>
    <t>3、工商节日市场整顿</t>
  </si>
  <si>
    <t>4、工商行政管理专项</t>
  </si>
  <si>
    <t>5、乡镇工商所业务费</t>
  </si>
  <si>
    <t>6、消费者权益保护</t>
  </si>
  <si>
    <t>7、特种设备监测经费</t>
  </si>
  <si>
    <t>8、流通领域食品检测</t>
  </si>
  <si>
    <t>9、质量兴县及标准化战略工作经费</t>
  </si>
  <si>
    <t>10、食品安全抽查经费</t>
  </si>
  <si>
    <t>11、计量器具免费检定经费</t>
  </si>
  <si>
    <t>12、产品质量监督定期检验</t>
  </si>
  <si>
    <t>13、组织机构代码工作</t>
  </si>
  <si>
    <t>14、执法打假专项</t>
  </si>
  <si>
    <t>15、药品和医疗器械大案要案稽查打假</t>
  </si>
  <si>
    <t>16、餐饮服务食品和药品抽验专项上解</t>
  </si>
  <si>
    <t>17、农村药品两网建设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</si>
  <si>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8、市场监管专项</t>
    </r>
  </si>
  <si>
    <t>公路局</t>
  </si>
  <si>
    <t>1、公路保养及路面小修</t>
  </si>
  <si>
    <t>2、水毁抢修</t>
  </si>
  <si>
    <t>3、交通流量调查</t>
  </si>
  <si>
    <t>4、应急抢险</t>
  </si>
  <si>
    <t>5、项目前期</t>
  </si>
  <si>
    <t>6、桥梁小修及危桥改造</t>
  </si>
  <si>
    <t>8、路政执法</t>
  </si>
  <si>
    <t>新田铺治超站</t>
  </si>
  <si>
    <t>1、日常巡查执法</t>
  </si>
  <si>
    <t>2、联查联处</t>
  </si>
  <si>
    <t>3、治超专项</t>
  </si>
  <si>
    <t>交通质监所</t>
  </si>
  <si>
    <t>1、农村交通建设安全专项</t>
  </si>
  <si>
    <t>2、农村公路质量监督及检查（含新增贫困村公路建设）</t>
  </si>
  <si>
    <t>3、干线公路质量监督及检查</t>
  </si>
  <si>
    <t>沪昆高铁站前开发办</t>
  </si>
  <si>
    <t>管理专项</t>
  </si>
  <si>
    <t>美术馆</t>
  </si>
  <si>
    <t>1、非物质文化遗产普查、申报、保护</t>
  </si>
  <si>
    <t>3、美术创作</t>
  </si>
  <si>
    <t>乡镇</t>
  </si>
  <si>
    <t>2、村级运转经费（工资、村级公用支出、司法调解以奖代补、社区惠民专项、离任村干部生活困难补助、服务群众专项、村级调解员工资、村级纪检委员工资、护林员工资、党报党刊、村安监员补助、社区及居委会办公经费等）</t>
  </si>
  <si>
    <t>3、农村综合改革配套</t>
  </si>
  <si>
    <t>4、转移支付（计育专项）</t>
  </si>
  <si>
    <t>5、村级公益事业建设经费</t>
  </si>
  <si>
    <t>7、乡镇矛盾调处中心及司法所调解工作经费</t>
  </si>
  <si>
    <t>8、龙溪铺工业园区看护费</t>
  </si>
  <si>
    <t>9、62158部队驻地村民生活困难补助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</si>
  <si>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1、协税护税奖励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</si>
  <si>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</t>
    </r>
    <r>
      <rPr>
        <sz val="11"/>
        <rFont val="宋体"/>
        <charset val="134"/>
      </rPr>
      <t>、两税划转征收经费</t>
    </r>
  </si>
  <si>
    <t>其他</t>
  </si>
  <si>
    <t>1、辅警专项</t>
  </si>
  <si>
    <t>2、优化经济环境专项</t>
  </si>
  <si>
    <t>3、农机购置补贴工作经费（乡镇7.5万)</t>
  </si>
  <si>
    <t>4、投资评审</t>
  </si>
  <si>
    <t>5、预备费</t>
  </si>
  <si>
    <t>6、企业一套表连网直报(含工业、商业系统工作经费)</t>
  </si>
  <si>
    <t>10、湘商产业园领导小组办公室</t>
  </si>
  <si>
    <t>11、会议费</t>
  </si>
  <si>
    <t>14、特困企业军转干部生活补助</t>
  </si>
  <si>
    <t>15、住房公积金</t>
  </si>
  <si>
    <t>17、涉法涉诉接访中心</t>
  </si>
  <si>
    <t>18、村级会计培训</t>
  </si>
  <si>
    <t>19、社区戒毒站工作经费</t>
  </si>
  <si>
    <t>20、社区戒毒经费专项</t>
  </si>
  <si>
    <r>
      <rPr>
        <sz val="11"/>
        <rFont val="宋体"/>
        <charset val="134"/>
      </rPr>
      <t>22、富硒办工作经费（含与农业大学合作</t>
    </r>
    <r>
      <rPr>
        <sz val="11"/>
        <rFont val="宋体"/>
        <charset val="134"/>
      </rPr>
      <t>10万元）</t>
    </r>
  </si>
  <si>
    <t>24、县城新老城区环境卫生清扫承包</t>
  </si>
  <si>
    <t>25、非税收入返回</t>
  </si>
  <si>
    <t>26、创业贷款贴息</t>
  </si>
  <si>
    <t>28、手机报订阅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</si>
  <si>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9</t>
    </r>
    <r>
      <rPr>
        <sz val="11"/>
        <rFont val="宋体"/>
        <charset val="134"/>
      </rPr>
      <t>、全民健康教育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</si>
  <si>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0、阿里巴巴“橙品牌”服务联盟平台扶持资金</t>
    </r>
  </si>
  <si>
    <t>31、县级粮食储备（含工作经费,按实结算）</t>
  </si>
  <si>
    <t>32、湘商产业园县级奖励</t>
  </si>
  <si>
    <t>36、中型水库水土资源保护费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</si>
  <si>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7</t>
    </r>
    <r>
      <rPr>
        <sz val="11"/>
        <rFont val="宋体"/>
        <charset val="134"/>
      </rPr>
      <t>、污水处理费</t>
    </r>
  </si>
  <si>
    <t>38、老停办企业专项</t>
  </si>
  <si>
    <t>39、企业离休老干部津补贴及各项待遇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</si>
  <si>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0</t>
    </r>
    <r>
      <rPr>
        <sz val="11"/>
        <rFont val="宋体"/>
        <charset val="134"/>
      </rPr>
      <t>、涉诉涉法信访救助基金</t>
    </r>
  </si>
  <si>
    <t>41、抚恤金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</si>
  <si>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4</t>
    </r>
    <r>
      <rPr>
        <sz val="11"/>
        <rFont val="宋体"/>
        <charset val="134"/>
      </rPr>
      <t>、文化“三项”引导资金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</si>
  <si>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5</t>
    </r>
    <r>
      <rPr>
        <sz val="11"/>
        <rFont val="宋体"/>
        <charset val="134"/>
      </rPr>
      <t>、道路交通事故社会救助基金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</si>
  <si>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7、农工民主党新邵小组</t>
    </r>
  </si>
  <si>
    <t>49、粮食发展专项(专批)</t>
  </si>
  <si>
    <t>51、津贴补贴、绩效工资及适当生活补贴</t>
  </si>
  <si>
    <t>75、创文明卫生城市和城乡环境卫生整治专项（含农村公共服务运行维护机制县级配套200万）</t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</si>
  <si>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5、政策性农业保险县级配套（按实结算，专批)</t>
    </r>
  </si>
  <si>
    <r>
      <rPr>
        <sz val="11"/>
        <rFont val="宋体"/>
        <charset val="134"/>
      </rPr>
      <t>8</t>
    </r>
    <r>
      <rPr>
        <sz val="11"/>
        <rFont val="宋体"/>
        <charset val="134"/>
      </rPr>
      <t>6、车改补助</t>
    </r>
  </si>
  <si>
    <t>87、奖励基金</t>
  </si>
  <si>
    <t>88、绩效评价专项</t>
  </si>
  <si>
    <t>89、公安监管场所医疗点医务人员专项（按实结算）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</si>
  <si>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0、项目前期经费</t>
    </r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</si>
  <si>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2、人才基金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</si>
  <si>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4、指挥部工作经费</t>
    </r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</si>
  <si>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</si>
  <si>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</si>
  <si>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</si>
  <si>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预算金额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</si>
  <si>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</si>
  <si>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</si>
  <si>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</si>
  <si>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</si>
  <si>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</si>
  <si>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>二、社会保障和就业支出</t>
  </si>
  <si>
    <t>四、新型墙体材料专项基金收入</t>
  </si>
  <si>
    <t xml:space="preserve">    大中型水库移民后期扶持基金支出</t>
  </si>
  <si>
    <t>五、国家电影事业发展专项资金收入</t>
  </si>
  <si>
    <t xml:space="preserve">    小型水库移民扶助基金及对应专项债务收入安排的支出</t>
  </si>
  <si>
    <t>六、城市公用事业附加收入</t>
  </si>
  <si>
    <t>三、节能环保支出</t>
  </si>
  <si>
    <t>七、国有土地收益基金收入</t>
  </si>
  <si>
    <t>四、城乡社区支出</t>
  </si>
  <si>
    <t>八、农业土地开发资金收入</t>
  </si>
  <si>
    <t xml:space="preserve">    国有土地使用权出让收入及对应专项债务收入安排的支出</t>
  </si>
  <si>
    <t>九、国有土地使用权出让收入</t>
  </si>
  <si>
    <t xml:space="preserve">    城市公用事业附加及对应专项债务收入安排的支出</t>
  </si>
  <si>
    <t>十、大中型水库库区基金收入</t>
  </si>
  <si>
    <t xml:space="preserve">    国有土地收益基金及对应专项债务收入安排的支出</t>
  </si>
  <si>
    <t>十一、彩票公益金收入</t>
  </si>
  <si>
    <t xml:space="preserve">    农业土地开发资金及对应专项债务收入安排的支出</t>
  </si>
  <si>
    <t>十二、城市基础设施配套费收入</t>
  </si>
  <si>
    <t xml:space="preserve">    城市基础设施配套费及对应专项债务收入安排的支出</t>
  </si>
  <si>
    <t>十三、小型水库移民扶助基金收入</t>
  </si>
  <si>
    <t xml:space="preserve">    污水处理费收入及对应专项债务收入安排的支出</t>
  </si>
  <si>
    <t>十四、国家重大水利工程建设基金收入</t>
  </si>
  <si>
    <t>五、农林水支出</t>
  </si>
  <si>
    <t>十五、车辆通行费</t>
  </si>
  <si>
    <t xml:space="preserve">    新菜地开发建设基金及对应专项债务收入安排的支出</t>
  </si>
  <si>
    <t>十六、污水处理费收入</t>
  </si>
  <si>
    <t xml:space="preserve">    大中型水库库区基金及对应债务专著收入安排的支出</t>
  </si>
  <si>
    <t>十七、彩票发行机构和彩票销售机构的业务费用</t>
  </si>
  <si>
    <t xml:space="preserve">    三峡水库库区基金支出</t>
  </si>
  <si>
    <t>十八、其他政府性基金收入</t>
  </si>
  <si>
    <t xml:space="preserve">    国家重大水利工程建设基金及对应专项债务收入安排的支出</t>
  </si>
  <si>
    <t>十九、彩票发行机构和彩票销售机构的业务费用</t>
  </si>
  <si>
    <t>六、交通运输支出</t>
  </si>
  <si>
    <t>二十、其他政府性基金收入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</si>
  <si>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</si>
  <si>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</si>
  <si>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</si>
  <si>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</si>
  <si>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</si>
  <si>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>九、其他支出</t>
  </si>
  <si>
    <t>十、债务付息支出</t>
  </si>
  <si>
    <t>十一、债务发行费用支出</t>
  </si>
  <si>
    <t>收入合计</t>
  </si>
  <si>
    <t>支出合计</t>
  </si>
  <si>
    <t>项        目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</si>
  <si>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</si>
  <si>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</si>
  <si>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</si>
  <si>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</si>
  <si>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</si>
  <si>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</si>
  <si>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</si>
  <si>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</si>
  <si>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</si>
  <si>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</si>
  <si>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</si>
  <si>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</si>
  <si>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</si>
  <si>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 xml:space="preserve">           5、其他收入</t>
  </si>
  <si>
    <t xml:space="preserve">           6、转移收入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</si>
  <si>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</si>
  <si>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</si>
  <si>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</si>
  <si>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</si>
  <si>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>三、本年收支结余</t>
  </si>
  <si>
    <t>四、年末滚存结余</t>
  </si>
  <si>
    <r>
      <rPr>
        <b/>
        <sz val="11"/>
        <rFont val="宋体"/>
        <charset val="134"/>
      </rPr>
      <t>收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</si>
  <si>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family val="1"/>
      </rPr>
      <t xml:space="preserve">        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</si>
  <si>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family val="1"/>
      </rPr>
      <t xml:space="preserve">        </t>
    </r>
    <r>
      <rPr>
        <b/>
        <sz val="11"/>
        <rFont val="宋体"/>
        <charset val="134"/>
      </rPr>
      <t>目</t>
    </r>
  </si>
  <si>
    <t>行次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</si>
  <si>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</si>
  <si>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</si>
  <si>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</si>
  <si>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</si>
  <si>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</si>
  <si>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</si>
  <si>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</si>
  <si>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</si>
  <si>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</si>
  <si>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</si>
  <si>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</si>
  <si>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</si>
  <si>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</si>
  <si>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</si>
  <si>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</si>
  <si>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</si>
  <si>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</si>
  <si>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1"/>
        <rFont val="宋体"/>
        <charset val="134"/>
      </rPr>
      <t>收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入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</si>
  <si>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支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出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总</t>
    </r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计</t>
    </r>
  </si>
  <si>
    <t>业务费</t>
    <phoneticPr fontId="13" type="noConversion"/>
  </si>
  <si>
    <t>医疗费</t>
    <phoneticPr fontId="13" type="noConversion"/>
  </si>
  <si>
    <t xml:space="preserve">    体制补助收入</t>
    <phoneticPr fontId="13" type="noConversion"/>
  </si>
  <si>
    <t xml:space="preserve">    均衡性转移支付收入</t>
    <phoneticPr fontId="13" type="noConversion"/>
  </si>
  <si>
    <t xml:space="preserve">    县级基本财力保障机制奖补资金收入</t>
    <phoneticPr fontId="13" type="noConversion"/>
  </si>
  <si>
    <t xml:space="preserve">    结算补助收入</t>
    <phoneticPr fontId="13" type="noConversion"/>
  </si>
  <si>
    <t xml:space="preserve">    资源枯竭型城市转移支付补助收入</t>
    <phoneticPr fontId="13" type="noConversion"/>
  </si>
  <si>
    <t xml:space="preserve">    企业事业单位划转补助收入</t>
    <phoneticPr fontId="13" type="noConversion"/>
  </si>
  <si>
    <t xml:space="preserve">    成品油价格和税费改革转移支付补助收入</t>
    <phoneticPr fontId="13" type="noConversion"/>
  </si>
  <si>
    <t xml:space="preserve">    基层公检法司转移支付收入</t>
    <phoneticPr fontId="13" type="noConversion"/>
  </si>
  <si>
    <t xml:space="preserve">    义务教育等转移支付收入</t>
    <phoneticPr fontId="13" type="noConversion"/>
  </si>
  <si>
    <t xml:space="preserve">    基本养老金保险和低保等转移支付收入</t>
    <phoneticPr fontId="13" type="noConversion"/>
  </si>
  <si>
    <t xml:space="preserve">    城乡居民医疗保险转移支付收入</t>
    <phoneticPr fontId="13" type="noConversion"/>
  </si>
  <si>
    <t xml:space="preserve">    农村综合改革转移支付收入</t>
    <phoneticPr fontId="13" type="noConversion"/>
  </si>
  <si>
    <t xml:space="preserve">    产粮（油）大县奖励资金收入</t>
    <phoneticPr fontId="13" type="noConversion"/>
  </si>
  <si>
    <t xml:space="preserve">    重点生态功能区转移支付收入</t>
    <phoneticPr fontId="13" type="noConversion"/>
  </si>
  <si>
    <t xml:space="preserve">    革命老区转移支付收入</t>
    <phoneticPr fontId="13" type="noConversion"/>
  </si>
  <si>
    <t xml:space="preserve">    民族地区转移支付收入</t>
    <phoneticPr fontId="13" type="noConversion"/>
  </si>
  <si>
    <t xml:space="preserve">    贫困地区转移支付收入</t>
    <phoneticPr fontId="13" type="noConversion"/>
  </si>
  <si>
    <t xml:space="preserve">    固定数额补助收入</t>
    <phoneticPr fontId="13" type="noConversion"/>
  </si>
  <si>
    <t xml:space="preserve">    返还性收入  </t>
    <phoneticPr fontId="13" type="noConversion"/>
  </si>
  <si>
    <r>
      <t>新邵县</t>
    </r>
    <r>
      <rPr>
        <b/>
        <sz val="18"/>
        <rFont val="Times New Roman"/>
        <family val="1"/>
      </rPr>
      <t>2019</t>
    </r>
    <r>
      <rPr>
        <b/>
        <sz val="18"/>
        <rFont val="宋体"/>
        <charset val="134"/>
      </rPr>
      <t>年一般公共预算收支平衡表</t>
    </r>
    <phoneticPr fontId="13" type="noConversion"/>
  </si>
  <si>
    <r>
      <t xml:space="preserve"> </t>
    </r>
    <r>
      <rPr>
        <sz val="12"/>
        <rFont val="宋体"/>
        <charset val="134"/>
      </rPr>
      <t xml:space="preserve">   专项转移支付收入</t>
    </r>
    <phoneticPr fontId="13" type="noConversion"/>
  </si>
  <si>
    <t>表四</t>
    <phoneticPr fontId="13" type="noConversion"/>
  </si>
  <si>
    <t>金额单位：万元</t>
    <phoneticPr fontId="13" type="noConversion"/>
  </si>
  <si>
    <t>续表四</t>
    <phoneticPr fontId="13" type="noConversion"/>
  </si>
  <si>
    <t>金额单位:万元</t>
    <phoneticPr fontId="13" type="noConversion"/>
  </si>
  <si>
    <t>功能科目</t>
    <phoneticPr fontId="13" type="noConversion"/>
  </si>
  <si>
    <t>在职全额人数</t>
    <phoneticPr fontId="13" type="noConversion"/>
  </si>
  <si>
    <t>在职差额人数</t>
    <phoneticPr fontId="13" type="noConversion"/>
  </si>
  <si>
    <t>离休人数</t>
    <phoneticPr fontId="13" type="noConversion"/>
  </si>
  <si>
    <t>退休人数</t>
    <phoneticPr fontId="13" type="noConversion"/>
  </si>
  <si>
    <t>人数总计</t>
    <phoneticPr fontId="13" type="noConversion"/>
  </si>
  <si>
    <t>基本支出</t>
    <phoneticPr fontId="13" type="noConversion"/>
  </si>
  <si>
    <t>专项支出</t>
    <phoneticPr fontId="13" type="noConversion"/>
  </si>
  <si>
    <t>上级专项指标</t>
    <phoneticPr fontId="13" type="noConversion"/>
  </si>
  <si>
    <t>总计</t>
    <phoneticPr fontId="13" type="noConversion"/>
  </si>
  <si>
    <t>单位专项</t>
    <phoneticPr fontId="13" type="noConversion"/>
  </si>
  <si>
    <t>乡镇及其他专项</t>
    <phoneticPr fontId="13" type="noConversion"/>
  </si>
  <si>
    <t>基本支出合计</t>
    <phoneticPr fontId="13" type="noConversion"/>
  </si>
  <si>
    <t>工资福利支出</t>
    <phoneticPr fontId="13" type="noConversion"/>
  </si>
  <si>
    <t>商品和服务支出</t>
    <phoneticPr fontId="13" type="noConversion"/>
  </si>
  <si>
    <t>对个人和家庭的补助</t>
    <phoneticPr fontId="13" type="noConversion"/>
  </si>
  <si>
    <t>津贴补贴</t>
    <phoneticPr fontId="13" type="noConversion"/>
  </si>
  <si>
    <t>绩效工资</t>
    <phoneticPr fontId="13" type="noConversion"/>
  </si>
  <si>
    <t>机关事业单位基本养老保险缴费</t>
    <phoneticPr fontId="13" type="noConversion"/>
  </si>
  <si>
    <t>职业年金缴费</t>
    <phoneticPr fontId="13" type="noConversion"/>
  </si>
  <si>
    <t>职工基本医疗保险缴费</t>
    <phoneticPr fontId="13" type="noConversion"/>
  </si>
  <si>
    <t>其他社会保障缴费</t>
    <phoneticPr fontId="13" type="noConversion"/>
  </si>
  <si>
    <t>公务员医疗补助缴费</t>
    <phoneticPr fontId="13" type="noConversion"/>
  </si>
  <si>
    <t>住房公积金</t>
    <phoneticPr fontId="13" type="noConversion"/>
  </si>
  <si>
    <t>伙食补助费</t>
    <phoneticPr fontId="13" type="noConversion"/>
  </si>
  <si>
    <t>其它工资福利支出</t>
    <phoneticPr fontId="13" type="noConversion"/>
  </si>
  <si>
    <t>公务交通补贴</t>
    <phoneticPr fontId="13" type="noConversion"/>
  </si>
  <si>
    <t>离（退）休费</t>
    <phoneticPr fontId="13" type="noConversion"/>
  </si>
  <si>
    <t>退职（役）费</t>
    <phoneticPr fontId="13" type="noConversion"/>
  </si>
  <si>
    <t>生活补助</t>
    <phoneticPr fontId="13" type="noConversion"/>
  </si>
  <si>
    <t>医疗费补助</t>
    <phoneticPr fontId="13" type="noConversion"/>
  </si>
  <si>
    <t>津补贴</t>
    <phoneticPr fontId="13" type="noConversion"/>
  </si>
  <si>
    <t>乡镇工作津贴</t>
    <phoneticPr fontId="13" type="noConversion"/>
  </si>
  <si>
    <t>人才津贴</t>
    <phoneticPr fontId="13" type="noConversion"/>
  </si>
  <si>
    <t>基本离（退）休费</t>
    <phoneticPr fontId="13" type="noConversion"/>
  </si>
  <si>
    <t>离（退）休人员津补贴</t>
    <phoneticPr fontId="13" type="noConversion"/>
  </si>
  <si>
    <r>
      <t>2</t>
    </r>
    <r>
      <rPr>
        <sz val="12"/>
        <rFont val="宋体"/>
        <charset val="134"/>
      </rPr>
      <t>17</t>
    </r>
    <phoneticPr fontId="13" type="noConversion"/>
  </si>
  <si>
    <t>金融支出</t>
    <phoneticPr fontId="13" type="noConversion"/>
  </si>
  <si>
    <r>
      <t>2</t>
    </r>
    <r>
      <rPr>
        <sz val="12"/>
        <rFont val="宋体"/>
        <charset val="134"/>
      </rPr>
      <t>22</t>
    </r>
    <phoneticPr fontId="13" type="noConversion"/>
  </si>
  <si>
    <t>粮油物资储备支出</t>
    <phoneticPr fontId="13" type="noConversion"/>
  </si>
  <si>
    <r>
      <t>2</t>
    </r>
    <r>
      <rPr>
        <sz val="12"/>
        <rFont val="宋体"/>
        <charset val="134"/>
      </rPr>
      <t>27</t>
    </r>
    <phoneticPr fontId="13" type="noConversion"/>
  </si>
  <si>
    <t>预备费</t>
    <phoneticPr fontId="13" type="noConversion"/>
  </si>
  <si>
    <r>
      <t>2</t>
    </r>
    <r>
      <rPr>
        <sz val="12"/>
        <rFont val="宋体"/>
        <charset val="134"/>
      </rPr>
      <t>29</t>
    </r>
    <phoneticPr fontId="13" type="noConversion"/>
  </si>
  <si>
    <t>其他支出</t>
    <phoneticPr fontId="13" type="noConversion"/>
  </si>
  <si>
    <r>
      <t>2</t>
    </r>
    <r>
      <rPr>
        <sz val="12"/>
        <rFont val="宋体"/>
        <charset val="134"/>
      </rPr>
      <t>31</t>
    </r>
    <phoneticPr fontId="13" type="noConversion"/>
  </si>
  <si>
    <t>债务还本支出</t>
    <phoneticPr fontId="13" type="noConversion"/>
  </si>
  <si>
    <r>
      <t>2</t>
    </r>
    <r>
      <rPr>
        <sz val="12"/>
        <rFont val="宋体"/>
        <charset val="134"/>
      </rPr>
      <t>32</t>
    </r>
    <phoneticPr fontId="13" type="noConversion"/>
  </si>
  <si>
    <t>债务付息支出</t>
    <phoneticPr fontId="13" type="noConversion"/>
  </si>
  <si>
    <t>文化旅游体育与传媒支出</t>
    <phoneticPr fontId="13" type="noConversion"/>
  </si>
  <si>
    <t>卫生健康支出</t>
    <phoneticPr fontId="13" type="noConversion"/>
  </si>
  <si>
    <t>自然资源海洋气象等支出</t>
    <phoneticPr fontId="13" type="noConversion"/>
  </si>
  <si>
    <t>灾害防治及应急管理支出</t>
    <phoneticPr fontId="13" type="noConversion"/>
  </si>
  <si>
    <t>抚恤金</t>
    <phoneticPr fontId="13" type="noConversion"/>
  </si>
  <si>
    <t>助学金</t>
    <phoneticPr fontId="13" type="noConversion"/>
  </si>
  <si>
    <t>奖励金</t>
    <phoneticPr fontId="13" type="noConversion"/>
  </si>
  <si>
    <t>个人农业生产补贴</t>
    <phoneticPr fontId="13" type="noConversion"/>
  </si>
  <si>
    <t>新邵县2019年各单位业务费及专项经费预算表</t>
    <phoneticPr fontId="13" type="noConversion"/>
  </si>
  <si>
    <t>15、党政专用通信建设</t>
    <phoneticPr fontId="13" type="noConversion"/>
  </si>
  <si>
    <t>22、湖南省通信主渠道网络升级改造</t>
    <phoneticPr fontId="13" type="noConversion"/>
  </si>
  <si>
    <t>23、省扶贫开发重点县密码通信保障能力提升工程</t>
    <phoneticPr fontId="13" type="noConversion"/>
  </si>
  <si>
    <t>10、乡财建房费</t>
    <phoneticPr fontId="13" type="noConversion"/>
  </si>
  <si>
    <t>25、义务教育均衡发展专项</t>
    <phoneticPr fontId="13" type="noConversion"/>
  </si>
  <si>
    <t>37、教师体检经费（按500元/人的标准据实结算）</t>
    <phoneticPr fontId="13" type="noConversion"/>
  </si>
  <si>
    <t>27、行政事业单位人员意外伤害险</t>
    <phoneticPr fontId="13" type="noConversion"/>
  </si>
  <si>
    <t>43、水库管理所工作经费（含石马江，按2018年标准）</t>
    <phoneticPr fontId="13" type="noConversion"/>
  </si>
  <si>
    <t>19、乡镇卫生院基本待遇（含卫生事业发展基金100万元）</t>
    <phoneticPr fontId="13" type="noConversion"/>
  </si>
  <si>
    <t>32、农村中小学教师357人才津贴（按实结算）</t>
    <phoneticPr fontId="13" type="noConversion"/>
  </si>
  <si>
    <t>9、办公和业务用房租金</t>
    <phoneticPr fontId="13" type="noConversion"/>
  </si>
  <si>
    <t>10、2018年中央、省环保督察工作经费</t>
    <phoneticPr fontId="13" type="noConversion"/>
  </si>
  <si>
    <t>11、2018年中央、省环保督察监测经费</t>
    <phoneticPr fontId="13" type="noConversion"/>
  </si>
  <si>
    <t>2、工资、奖励工资、绩效工资及五险一金（按实结算）</t>
    <phoneticPr fontId="13" type="noConversion"/>
  </si>
  <si>
    <t>74、生活补助</t>
    <phoneticPr fontId="13" type="noConversion"/>
  </si>
  <si>
    <t>4、库区维稳与两个电站专项</t>
    <phoneticPr fontId="13" type="noConversion"/>
  </si>
  <si>
    <t>14、债务管理</t>
    <phoneticPr fontId="13" type="noConversion"/>
  </si>
  <si>
    <t>4、合格学校配套</t>
    <phoneticPr fontId="13" type="noConversion"/>
  </si>
  <si>
    <t>36、民办教师和代课教师生活困难补助（按实结算）</t>
    <phoneticPr fontId="13" type="noConversion"/>
  </si>
  <si>
    <t>8、邵阳市文毅锌制品有限公司污染物处置经费</t>
    <phoneticPr fontId="13" type="noConversion"/>
  </si>
  <si>
    <t>2、环境监测能力建设（专批）</t>
    <phoneticPr fontId="13" type="noConversion"/>
  </si>
  <si>
    <t>4、社会粮油供需平衡调查</t>
    <phoneticPr fontId="13" type="noConversion"/>
  </si>
  <si>
    <t>5、军粮供应保障</t>
    <phoneticPr fontId="13" type="noConversion"/>
  </si>
  <si>
    <t>6、办公楼维修（执法大队）</t>
    <phoneticPr fontId="13" type="noConversion"/>
  </si>
  <si>
    <t>4、公厕及小型垃圾中转站外包</t>
    <phoneticPr fontId="13" type="noConversion"/>
  </si>
  <si>
    <t>4、景区警务室专项</t>
    <phoneticPr fontId="13" type="noConversion"/>
  </si>
  <si>
    <t>14、森林城市创建专项（含工作经费10万，专批）</t>
    <phoneticPr fontId="13" type="noConversion"/>
  </si>
  <si>
    <t>8、高标准农田建设项目设计经费</t>
    <phoneticPr fontId="13" type="noConversion"/>
  </si>
  <si>
    <t>23、外事接待</t>
    <phoneticPr fontId="13" type="noConversion"/>
  </si>
  <si>
    <t>34、扫黑除恶专项（专批）</t>
    <phoneticPr fontId="13" type="noConversion"/>
  </si>
  <si>
    <t>8、控违拆违专项</t>
    <phoneticPr fontId="13" type="noConversion"/>
  </si>
  <si>
    <t>28、医疗废弃物规范处置专项</t>
    <phoneticPr fontId="13" type="noConversion"/>
  </si>
  <si>
    <t>15、政府采购管理</t>
    <phoneticPr fontId="13" type="noConversion"/>
  </si>
  <si>
    <t>3、婚调中心专项</t>
    <phoneticPr fontId="13" type="noConversion"/>
  </si>
  <si>
    <t>4、“促进转移就业，助力脱贫攻坚”专项工作</t>
    <phoneticPr fontId="13" type="noConversion"/>
  </si>
  <si>
    <t>42、国保经费</t>
    <phoneticPr fontId="13" type="noConversion"/>
  </si>
  <si>
    <t>46、现代农机合作社县级配套</t>
    <phoneticPr fontId="13" type="noConversion"/>
  </si>
  <si>
    <t>52、潭府乡枫树坑水库饮用水资源保护</t>
    <phoneticPr fontId="13" type="noConversion"/>
  </si>
  <si>
    <t>53、票据工本费</t>
    <phoneticPr fontId="13" type="noConversion"/>
  </si>
  <si>
    <t>54、乡镇工作人员津贴</t>
    <phoneticPr fontId="13" type="noConversion"/>
  </si>
  <si>
    <t>57、流动调解专项</t>
    <phoneticPr fontId="13" type="noConversion"/>
  </si>
  <si>
    <t>96、肖家湾电灌站改制职工保险</t>
    <phoneticPr fontId="13" type="noConversion"/>
  </si>
  <si>
    <t>76、美丽乡村建设专项</t>
    <phoneticPr fontId="13" type="noConversion"/>
  </si>
  <si>
    <t>38、新邵二中古籍保护</t>
    <phoneticPr fontId="13" type="noConversion"/>
  </si>
  <si>
    <t>77、精减下放人员补助</t>
    <phoneticPr fontId="13" type="noConversion"/>
  </si>
  <si>
    <t>78、县城饮用水购入水源专项</t>
    <phoneticPr fontId="13" type="noConversion"/>
  </si>
  <si>
    <t>80、外贸发展奖励金（按实专批）</t>
    <phoneticPr fontId="13" type="noConversion"/>
  </si>
  <si>
    <t>81、农民工工资应急周转金</t>
    <phoneticPr fontId="13" type="noConversion"/>
  </si>
  <si>
    <t>82、县乡财政改革及运行经费</t>
    <phoneticPr fontId="13" type="noConversion"/>
  </si>
  <si>
    <t>83、村庄规划全覆盖工作经费</t>
    <phoneticPr fontId="13" type="noConversion"/>
  </si>
  <si>
    <t>84、村庄规划“全覆盖”专项经费</t>
    <phoneticPr fontId="13" type="noConversion"/>
  </si>
  <si>
    <t>97、人民医院发展专项</t>
    <phoneticPr fontId="13" type="noConversion"/>
  </si>
  <si>
    <t>98、农发行打造县内金融安全区工作经费</t>
    <phoneticPr fontId="13" type="noConversion"/>
  </si>
  <si>
    <t>99、乡镇办点经费</t>
    <phoneticPr fontId="13" type="noConversion"/>
  </si>
  <si>
    <t>100、林区道路养护（龙山林场10万元）</t>
    <phoneticPr fontId="13" type="noConversion"/>
  </si>
  <si>
    <t>101、精神病犯罪人员依法强制医疗经费</t>
    <phoneticPr fontId="13" type="noConversion"/>
  </si>
  <si>
    <t>102、社保及非税征管职责划转工作经费</t>
    <phoneticPr fontId="13" type="noConversion"/>
  </si>
  <si>
    <t>103、债务还本</t>
    <phoneticPr fontId="13" type="noConversion"/>
  </si>
  <si>
    <t>104、债务付息</t>
    <phoneticPr fontId="13" type="noConversion"/>
  </si>
  <si>
    <t>105、2018年脱贫攻坚督导工作经费（国库暂付）</t>
    <phoneticPr fontId="13" type="noConversion"/>
  </si>
  <si>
    <t>106、秀华种业种子款县级配套（国库暂付）</t>
    <phoneticPr fontId="13" type="noConversion"/>
  </si>
  <si>
    <t>107、原龙十煤业矿涌水应急治理工作经费（国库暂付）</t>
    <phoneticPr fontId="13" type="noConversion"/>
  </si>
  <si>
    <t>108、2016年农村危房改造“三通一增”等基础设施建设（国库暂付）</t>
    <phoneticPr fontId="13" type="noConversion"/>
  </si>
  <si>
    <t>109、湾田城镇开发契税奖励（国库暂付）</t>
    <phoneticPr fontId="13" type="noConversion"/>
  </si>
  <si>
    <t>110、残疾人两项补贴财政配套（国库暂付）</t>
    <phoneticPr fontId="13" type="noConversion"/>
  </si>
  <si>
    <t>111、各乡镇积案化解资金（国库暂付）</t>
    <phoneticPr fontId="13" type="noConversion"/>
  </si>
  <si>
    <t>112、2017年大学生村官县级配套及五险保险（国库暂付）</t>
    <phoneticPr fontId="13" type="noConversion"/>
  </si>
  <si>
    <t>113、2018年大学生村官补贴（国库暂付）</t>
    <phoneticPr fontId="13" type="noConversion"/>
  </si>
  <si>
    <t>114、湾田城镇开发契税奖励（另期）（国库暂付）</t>
    <phoneticPr fontId="13" type="noConversion"/>
  </si>
  <si>
    <t>115、2017年垃圾转运填埋场费用（国库暂付）</t>
    <phoneticPr fontId="13" type="noConversion"/>
  </si>
  <si>
    <t>116、2018年县级储备粮轮换损耗（国库暂付）</t>
    <phoneticPr fontId="13" type="noConversion"/>
  </si>
  <si>
    <t>117、2018年动态调整贫困人员新增参保补贴（国库暂付）</t>
    <phoneticPr fontId="13" type="noConversion"/>
  </si>
  <si>
    <t>118、逾期扶贫小额信贷代偿周转金（国库暂付）</t>
    <phoneticPr fontId="13" type="noConversion"/>
  </si>
  <si>
    <t>120、农贸市场建设经费（国库暂付）</t>
    <phoneticPr fontId="13" type="noConversion"/>
  </si>
  <si>
    <t>7、水土保持治理工程项目勘察设计费</t>
    <phoneticPr fontId="13" type="noConversion"/>
  </si>
  <si>
    <t>123、广信科技公司上市扶持资金</t>
    <phoneticPr fontId="13" type="noConversion"/>
  </si>
  <si>
    <t>6、宣传文化队伍培训费</t>
    <phoneticPr fontId="13" type="noConversion"/>
  </si>
  <si>
    <t>121、创卫应急处置经费（酿溪镇）</t>
    <phoneticPr fontId="13" type="noConversion"/>
  </si>
  <si>
    <t>本级支出：</t>
    <phoneticPr fontId="13" type="noConversion"/>
  </si>
  <si>
    <t>8、消防安全宣传服务外包</t>
    <phoneticPr fontId="13" type="noConversion"/>
  </si>
  <si>
    <t>8、筱溪库区网箱退养工作经费</t>
    <phoneticPr fontId="13" type="noConversion"/>
  </si>
  <si>
    <t>9、非洲猪瘟防控经费</t>
    <phoneticPr fontId="13" type="noConversion"/>
  </si>
  <si>
    <t>1、协会经费</t>
    <phoneticPr fontId="13" type="noConversion"/>
  </si>
  <si>
    <t>4、藏品征集</t>
    <phoneticPr fontId="13" type="noConversion"/>
  </si>
  <si>
    <t>2、免费开放及培训</t>
    <phoneticPr fontId="13" type="noConversion"/>
  </si>
  <si>
    <t>9、“村村响”专项</t>
    <phoneticPr fontId="13" type="noConversion"/>
  </si>
  <si>
    <t>5、住房调查电子化数据采集系统专项</t>
    <phoneticPr fontId="13" type="noConversion"/>
  </si>
  <si>
    <t>1、良种推广</t>
    <phoneticPr fontId="13" type="noConversion"/>
  </si>
  <si>
    <t>5、农村产权制度改革建档专项</t>
    <phoneticPr fontId="13" type="noConversion"/>
  </si>
  <si>
    <t xml:space="preserve">6、新生儿预防接种取消收费补助 </t>
    <phoneticPr fontId="13" type="noConversion"/>
  </si>
  <si>
    <t>4、计生服务医疗设备购置及维护专项</t>
    <phoneticPr fontId="13" type="noConversion"/>
  </si>
  <si>
    <t>4、“六个专项”整治活动</t>
    <phoneticPr fontId="13" type="noConversion"/>
  </si>
  <si>
    <t>16、转隶人员经费（按实结算）</t>
    <phoneticPr fontId="13" type="noConversion"/>
  </si>
  <si>
    <t>22、机构改革</t>
    <phoneticPr fontId="13" type="noConversion"/>
  </si>
  <si>
    <t>11、百企联百村专项</t>
    <phoneticPr fontId="13" type="noConversion"/>
  </si>
  <si>
    <t>12、新的社会阶层人士统战专项</t>
    <phoneticPr fontId="13" type="noConversion"/>
  </si>
  <si>
    <t>1、对台专项</t>
    <phoneticPr fontId="13" type="noConversion"/>
  </si>
  <si>
    <t>2、办公用房及设施维护</t>
    <phoneticPr fontId="13" type="noConversion"/>
  </si>
  <si>
    <t>1、办公区域物业管理、安保执勤、信访维稳</t>
    <phoneticPr fontId="13" type="noConversion"/>
  </si>
  <si>
    <t>7、林业有害生物防治及野生动植物保护</t>
    <phoneticPr fontId="13" type="noConversion"/>
  </si>
  <si>
    <t>6、林业有害生物防治及野生动植物保护</t>
    <phoneticPr fontId="13" type="noConversion"/>
  </si>
  <si>
    <t>1、民兵应急工作经费</t>
    <phoneticPr fontId="13" type="noConversion"/>
  </si>
  <si>
    <t>3、清扫保洁市场化运作</t>
    <phoneticPr fontId="13" type="noConversion"/>
  </si>
  <si>
    <t>11、与中央、省、市媒体合作专项</t>
    <phoneticPr fontId="13" type="noConversion"/>
  </si>
  <si>
    <t>13、文物市场监管专项</t>
    <phoneticPr fontId="13" type="noConversion"/>
  </si>
  <si>
    <t>3、免费开放县级配套（含电子阅览）</t>
    <phoneticPr fontId="13" type="noConversion"/>
  </si>
  <si>
    <t>1、文化图书专项（含购书）</t>
    <phoneticPr fontId="13" type="noConversion"/>
  </si>
  <si>
    <t>2、24小时自助图书馆运行经费</t>
    <phoneticPr fontId="13" type="noConversion"/>
  </si>
  <si>
    <t>1、流动文化舞台车营运及维护</t>
    <phoneticPr fontId="13" type="noConversion"/>
  </si>
  <si>
    <t>4、免费教学专项</t>
    <phoneticPr fontId="13" type="noConversion"/>
  </si>
  <si>
    <t>3、文物专项（含调查、维护等）</t>
    <phoneticPr fontId="13" type="noConversion"/>
  </si>
  <si>
    <t>1、文物库监控系统建设及维护</t>
    <phoneticPr fontId="13" type="noConversion"/>
  </si>
  <si>
    <t>4、租赁办公用房</t>
    <phoneticPr fontId="13" type="noConversion"/>
  </si>
  <si>
    <t>15、体彩专项</t>
    <phoneticPr fontId="13" type="noConversion"/>
  </si>
  <si>
    <t>11、成果转移转化工作经费</t>
    <phoneticPr fontId="13" type="noConversion"/>
  </si>
  <si>
    <t>12、科普培训工作经费</t>
    <phoneticPr fontId="13" type="noConversion"/>
  </si>
  <si>
    <t>13、交通事故检查鉴定费</t>
    <phoneticPr fontId="13" type="noConversion"/>
  </si>
  <si>
    <t>14、交通事故拖、吊车救援专项</t>
    <phoneticPr fontId="13" type="noConversion"/>
  </si>
  <si>
    <t>15、违法、事故车辆停车专项</t>
    <phoneticPr fontId="13" type="noConversion"/>
  </si>
  <si>
    <t>2、防雷安全监管</t>
    <phoneticPr fontId="13" type="noConversion"/>
  </si>
  <si>
    <t>7、取消渣土处置经费补助</t>
    <phoneticPr fontId="13" type="noConversion"/>
  </si>
  <si>
    <t>12、十九大宣传专项</t>
    <phoneticPr fontId="13" type="noConversion"/>
  </si>
  <si>
    <t>4、园区发展资金</t>
    <phoneticPr fontId="13" type="noConversion"/>
  </si>
  <si>
    <t>5、园区税收返还（按实结算）</t>
    <phoneticPr fontId="13" type="noConversion"/>
  </si>
  <si>
    <t>4、科技推广</t>
    <phoneticPr fontId="13" type="noConversion"/>
  </si>
  <si>
    <t>10、户户通工作经费</t>
    <phoneticPr fontId="13" type="noConversion"/>
  </si>
  <si>
    <t>19、民族宗教</t>
    <phoneticPr fontId="13" type="noConversion"/>
  </si>
  <si>
    <t>34、一中皮划艇</t>
    <phoneticPr fontId="13" type="noConversion"/>
  </si>
  <si>
    <t>4、就业专项资金县级配套</t>
    <phoneticPr fontId="13" type="noConversion"/>
  </si>
  <si>
    <t>3、失业保险基金稽核工作</t>
    <phoneticPr fontId="13" type="noConversion"/>
  </si>
  <si>
    <t>1、失业动态监测工作经费</t>
    <phoneticPr fontId="13" type="noConversion"/>
  </si>
  <si>
    <t>2、企业职工因病或非因工死亡调查工作经费</t>
    <phoneticPr fontId="13" type="noConversion"/>
  </si>
  <si>
    <t>1、工伤保险专项</t>
    <phoneticPr fontId="13" type="noConversion"/>
  </si>
  <si>
    <t>1、线路租用和系统维护</t>
    <phoneticPr fontId="13" type="noConversion"/>
  </si>
  <si>
    <t>2、个帐管理及建档建模</t>
    <phoneticPr fontId="13" type="noConversion"/>
  </si>
  <si>
    <t>1、被征地农民社会保障缴费工作经费</t>
    <phoneticPr fontId="13" type="noConversion"/>
  </si>
  <si>
    <t>4、网络运行</t>
    <phoneticPr fontId="13" type="noConversion"/>
  </si>
  <si>
    <t>13、免费防疫性体检专项</t>
    <phoneticPr fontId="13" type="noConversion"/>
  </si>
  <si>
    <t>33、垃圾中转处置费(按实核拨，其中环卫所600万)</t>
    <phoneticPr fontId="13" type="noConversion"/>
  </si>
  <si>
    <t>91、办税厅专项</t>
    <phoneticPr fontId="13" type="noConversion"/>
  </si>
  <si>
    <t>48、龙溪铺X036十古公路专项</t>
    <phoneticPr fontId="13" type="noConversion"/>
  </si>
  <si>
    <t>7、国省干线公路绿化维护</t>
    <phoneticPr fontId="13" type="noConversion"/>
  </si>
  <si>
    <t>2、宣传稽查专项</t>
    <phoneticPr fontId="13" type="noConversion"/>
  </si>
  <si>
    <t>4、办公场地租赁</t>
    <phoneticPr fontId="13" type="noConversion"/>
  </si>
  <si>
    <t>3、大城乡居民医保结算系统维护</t>
    <phoneticPr fontId="13" type="noConversion"/>
  </si>
  <si>
    <t>1、异地结算专项</t>
    <phoneticPr fontId="13" type="noConversion"/>
  </si>
  <si>
    <t>6、一站式结算专项</t>
    <phoneticPr fontId="13" type="noConversion"/>
  </si>
  <si>
    <t>5、医保IC卡制作更换</t>
    <phoneticPr fontId="13" type="noConversion"/>
  </si>
  <si>
    <t>3、公共节能</t>
    <phoneticPr fontId="13" type="noConversion"/>
  </si>
  <si>
    <t>17、专业技术人员继续培训</t>
    <phoneticPr fontId="13" type="noConversion"/>
  </si>
  <si>
    <t>10、施工图审查服务费（含2018年）</t>
    <phoneticPr fontId="13" type="noConversion"/>
  </si>
  <si>
    <t>16、公益性文化活动(其中图书馆10万,文化馆10万，美术馆10万元)</t>
    <phoneticPr fontId="13" type="noConversion"/>
  </si>
  <si>
    <t>4、离休老干部医疗费</t>
    <phoneticPr fontId="13" type="noConversion"/>
  </si>
  <si>
    <t>1、离休干部、残疾军人、老工伤人员医疗费管理工作</t>
    <phoneticPr fontId="13" type="noConversion"/>
  </si>
  <si>
    <t>2、改制企业1-6级伤残人员大病医疗救助</t>
    <phoneticPr fontId="13" type="noConversion"/>
  </si>
  <si>
    <t>3、城镇职工医保基金稽核、监管及异地结算管理</t>
    <phoneticPr fontId="13" type="noConversion"/>
  </si>
  <si>
    <t>5、改制企业退休退养人员医保争资及工作经费</t>
    <phoneticPr fontId="13" type="noConversion"/>
  </si>
  <si>
    <t>6、IC卡更换及大医保系统维护</t>
    <phoneticPr fontId="13" type="noConversion"/>
  </si>
  <si>
    <t>55、社区网格化管理</t>
    <phoneticPr fontId="13" type="noConversion"/>
  </si>
  <si>
    <t>56、工读学校</t>
    <phoneticPr fontId="13" type="noConversion"/>
  </si>
  <si>
    <t>10、智慧新邵项目可研编制经费</t>
    <phoneticPr fontId="13" type="noConversion"/>
  </si>
  <si>
    <t>6、个帐管理经费</t>
    <phoneticPr fontId="13" type="noConversion"/>
  </si>
  <si>
    <t>93、水库管理所及石马江流域自收自支人员工资及生活补助（人均3万元，共59人）</t>
    <phoneticPr fontId="13" type="noConversion"/>
  </si>
  <si>
    <t>59、社保配套专项(专批)</t>
    <phoneticPr fontId="13" type="noConversion"/>
  </si>
  <si>
    <t>60、失业保险基金</t>
    <phoneticPr fontId="13" type="noConversion"/>
  </si>
  <si>
    <t>61、企业养老保险县级配套（含做实个人帐户12万）</t>
    <phoneticPr fontId="13" type="noConversion"/>
  </si>
  <si>
    <t>62、医保基金</t>
    <phoneticPr fontId="13" type="noConversion"/>
  </si>
  <si>
    <t>63、生育保险基金</t>
    <phoneticPr fontId="13" type="noConversion"/>
  </si>
  <si>
    <t>64、改制企业协保人员医疗保险</t>
    <phoneticPr fontId="13" type="noConversion"/>
  </si>
  <si>
    <t>65、离休干部家属和改制企业党政正职医疗保险</t>
    <phoneticPr fontId="13" type="noConversion"/>
  </si>
  <si>
    <t>66、自主择业军转干部医疗保险</t>
    <phoneticPr fontId="13" type="noConversion"/>
  </si>
  <si>
    <t>67、企业退休退养职工医保配套</t>
    <phoneticPr fontId="13" type="noConversion"/>
  </si>
  <si>
    <t>68、工伤保险基金</t>
    <phoneticPr fontId="13" type="noConversion"/>
  </si>
  <si>
    <t>70、城乡居民养老保险配套(专批)</t>
    <phoneticPr fontId="13" type="noConversion"/>
  </si>
  <si>
    <t>71、城乡居民医保配套（专批）</t>
    <phoneticPr fontId="13" type="noConversion"/>
  </si>
  <si>
    <t>72、城乡居民医保补助（按实结算）</t>
    <phoneticPr fontId="13" type="noConversion"/>
  </si>
  <si>
    <t>73、城乡居民医保健康扶贫补助（按实结算）</t>
    <phoneticPr fontId="13" type="noConversion"/>
  </si>
  <si>
    <t>16、公立医院改革</t>
    <phoneticPr fontId="13" type="noConversion"/>
  </si>
  <si>
    <t>95、维稳经费(信访局40万，610办10万，驻长维稳80万，驻京维稳40万)</t>
    <phoneticPr fontId="13" type="noConversion"/>
  </si>
  <si>
    <t>1、乡镇转移支付（含党建170万，乡镇信访维稳考核经费170万，乡镇戒毒专项考核经费68万，乡镇妇联工作经费34万，乡镇团委工作经费34万元，乡镇纪检工作经费34万元，转移支付1800万元及其他）</t>
    <phoneticPr fontId="13" type="noConversion"/>
  </si>
  <si>
    <t>3、扶贫工作经费（2018年）</t>
    <phoneticPr fontId="13" type="noConversion"/>
  </si>
  <si>
    <t>13、科技成果转移转化服务平台建设</t>
    <phoneticPr fontId="13" type="noConversion"/>
  </si>
  <si>
    <t>26、辅警工作经费</t>
    <phoneticPr fontId="13" type="noConversion"/>
  </si>
  <si>
    <t>27、打印全县户籍人口信息花名册费用</t>
    <phoneticPr fontId="13" type="noConversion"/>
  </si>
  <si>
    <t>28、涉军群体专案经费</t>
    <phoneticPr fontId="13" type="noConversion"/>
  </si>
  <si>
    <t>5、党校改造专项</t>
    <phoneticPr fontId="13" type="noConversion"/>
  </si>
  <si>
    <t>4、党校专项</t>
    <phoneticPr fontId="13" type="noConversion"/>
  </si>
  <si>
    <t>6、党校物业外包</t>
    <phoneticPr fontId="13" type="noConversion"/>
  </si>
  <si>
    <t>39、八中跆拳道</t>
    <phoneticPr fontId="13" type="noConversion"/>
  </si>
  <si>
    <t>7、老年书协和老年保健协会（20万元）</t>
    <phoneticPr fontId="13" type="noConversion"/>
  </si>
  <si>
    <t>119、2018年贫困劳动力转移就业交通补贴（国库暂付）</t>
    <phoneticPr fontId="13" type="noConversion"/>
  </si>
  <si>
    <t>1、训练器材</t>
    <phoneticPr fontId="13" type="noConversion"/>
  </si>
  <si>
    <t>2、政治环境布置建设</t>
    <phoneticPr fontId="13" type="noConversion"/>
  </si>
  <si>
    <t>29、乡镇卫生院维修改造</t>
    <phoneticPr fontId="13" type="noConversion"/>
  </si>
  <si>
    <t>29、大新派出所库区维稳</t>
    <phoneticPr fontId="13" type="noConversion"/>
  </si>
  <si>
    <t>30、乡镇派出所维修改造</t>
    <phoneticPr fontId="13" type="noConversion"/>
  </si>
  <si>
    <t>124、公共汽车公司新增公益性线路补助</t>
    <phoneticPr fontId="13" type="noConversion"/>
  </si>
  <si>
    <t>新邵县2019年社会保险基金预算总表</t>
    <phoneticPr fontId="13" type="noConversion"/>
  </si>
  <si>
    <t>新邵县2019年国有资本经营预算收支表</t>
    <phoneticPr fontId="13" type="noConversion"/>
  </si>
  <si>
    <t>125、人民医院离休干部护理费</t>
    <phoneticPr fontId="13" type="noConversion"/>
  </si>
  <si>
    <t>31、特警大队</t>
    <phoneticPr fontId="13" type="noConversion"/>
  </si>
  <si>
    <t>10、老干活动中心</t>
    <phoneticPr fontId="13" type="noConversion"/>
  </si>
  <si>
    <t>11、老干及遗孀“七一”“国庆”等重大节日慰问金</t>
    <phoneticPr fontId="13" type="noConversion"/>
  </si>
  <si>
    <t>12、排污治理</t>
    <phoneticPr fontId="13" type="noConversion"/>
  </si>
  <si>
    <r>
      <t>新邵县</t>
    </r>
    <r>
      <rPr>
        <b/>
        <sz val="22"/>
        <rFont val="Times New Roman"/>
        <family val="1"/>
      </rPr>
      <t>2019</t>
    </r>
    <r>
      <rPr>
        <b/>
        <sz val="22"/>
        <rFont val="宋体"/>
        <charset val="134"/>
      </rPr>
      <t>年财政收入预算表</t>
    </r>
  </si>
  <si>
    <r>
      <t>项</t>
    </r>
    <r>
      <rPr>
        <sz val="11"/>
        <rFont val="Times New Roman"/>
        <family val="1"/>
      </rPr>
      <t xml:space="preserve">        </t>
    </r>
    <r>
      <rPr>
        <sz val="11"/>
        <rFont val="宋体"/>
        <charset val="134"/>
      </rPr>
      <t>目</t>
    </r>
  </si>
  <si>
    <r>
      <t>同比增长</t>
    </r>
    <r>
      <rPr>
        <sz val="11"/>
        <rFont val="Times New Roman"/>
        <family val="1"/>
      </rPr>
      <t>%</t>
    </r>
  </si>
  <si>
    <r>
      <t>备</t>
    </r>
    <r>
      <rPr>
        <sz val="11"/>
        <rFont val="Times New Roman"/>
        <family val="1"/>
      </rPr>
      <t xml:space="preserve">    </t>
    </r>
    <r>
      <rPr>
        <sz val="11"/>
        <rFont val="宋体"/>
        <charset val="134"/>
      </rPr>
      <t>注</t>
    </r>
  </si>
  <si>
    <r>
      <t>备</t>
    </r>
    <r>
      <rPr>
        <sz val="11"/>
        <rFont val="Times New Roman"/>
        <family val="1"/>
      </rPr>
      <t xml:space="preserve">        </t>
    </r>
    <r>
      <rPr>
        <sz val="11"/>
        <rFont val="宋体"/>
        <charset val="134"/>
      </rPr>
      <t>注</t>
    </r>
  </si>
  <si>
    <r>
      <t xml:space="preserve">    5.</t>
    </r>
    <r>
      <rPr>
        <sz val="11"/>
        <rFont val="宋体"/>
        <charset val="134"/>
      </rPr>
      <t>专项收入</t>
    </r>
  </si>
  <si>
    <t>其中：残保金</t>
  </si>
  <si>
    <t xml:space="preserve">    地方教育附加</t>
  </si>
  <si>
    <t xml:space="preserve">    教育费附加</t>
  </si>
  <si>
    <r>
      <t xml:space="preserve">   6.</t>
    </r>
    <r>
      <rPr>
        <sz val="11"/>
        <rFont val="宋体"/>
        <charset val="134"/>
      </rPr>
      <t>捐赠收入</t>
    </r>
  </si>
  <si>
    <r>
      <t>上划所得税</t>
    </r>
    <r>
      <rPr>
        <b/>
        <sz val="11"/>
        <rFont val="Times New Roman"/>
        <family val="1"/>
      </rPr>
      <t>72%</t>
    </r>
  </si>
  <si>
    <t>上划环境保护税</t>
  </si>
  <si>
    <t>上划省级城镇土地使用税30%</t>
  </si>
  <si>
    <t>上划省级资源税25%</t>
  </si>
  <si>
    <r>
      <t xml:space="preserve">    1.</t>
    </r>
    <r>
      <rPr>
        <sz val="11"/>
        <rFont val="宋体"/>
        <charset val="134"/>
      </rPr>
      <t>国有资源有偿收入</t>
    </r>
  </si>
  <si>
    <r>
      <t xml:space="preserve">    2.</t>
    </r>
    <r>
      <rPr>
        <sz val="11"/>
        <rFont val="宋体"/>
        <charset val="134"/>
      </rPr>
      <t>行政性收费</t>
    </r>
  </si>
  <si>
    <r>
      <t xml:space="preserve">    3.</t>
    </r>
    <r>
      <rPr>
        <sz val="11"/>
        <rFont val="宋体"/>
        <charset val="134"/>
      </rPr>
      <t>罚没收入</t>
    </r>
  </si>
  <si>
    <r>
      <t xml:space="preserve">    4.</t>
    </r>
    <r>
      <rPr>
        <sz val="11"/>
        <rFont val="宋体"/>
        <charset val="134"/>
      </rPr>
      <t>其他收入</t>
    </r>
  </si>
  <si>
    <r>
      <t>财</t>
    </r>
    <r>
      <rPr>
        <sz val="11"/>
        <rFont val="Times New Roman"/>
        <family val="1"/>
      </rPr>
      <t xml:space="preserve">         </t>
    </r>
    <r>
      <rPr>
        <sz val="11"/>
        <rFont val="宋体"/>
        <charset val="134"/>
      </rPr>
      <t>政</t>
    </r>
  </si>
  <si>
    <t>税     务</t>
    <phoneticPr fontId="13" type="noConversion"/>
  </si>
  <si>
    <t>2019年政府性基金预算收支表</t>
    <phoneticPr fontId="13" type="noConversion"/>
  </si>
  <si>
    <t>128、昆仑矿业高家坳金矿岩门前区域环保整改</t>
    <phoneticPr fontId="13" type="noConversion"/>
  </si>
  <si>
    <t>28、网站基本稿费报酬</t>
    <phoneticPr fontId="13" type="noConversion"/>
  </si>
  <si>
    <t>129、村级综合服务平台建设征地税收经费</t>
    <phoneticPr fontId="13" type="noConversion"/>
  </si>
  <si>
    <t>127、文物维护专项</t>
    <phoneticPr fontId="13" type="noConversion"/>
  </si>
  <si>
    <t>40、新邵一中体艺中心建设资金缺口</t>
    <phoneticPr fontId="13" type="noConversion"/>
  </si>
  <si>
    <t>41、新邵一中体艺中心运转经费</t>
    <phoneticPr fontId="13" type="noConversion"/>
  </si>
  <si>
    <t>130、湘商产业园标准化厂房及配套设施财税优惠</t>
    <phoneticPr fontId="13" type="noConversion"/>
  </si>
  <si>
    <t>含还本支出2000万元</t>
    <phoneticPr fontId="13" type="noConversion"/>
  </si>
  <si>
    <r>
      <t xml:space="preserve">     1.</t>
    </r>
    <r>
      <rPr>
        <sz val="11"/>
        <rFont val="宋体"/>
        <charset val="134"/>
      </rPr>
      <t>增值税</t>
    </r>
    <phoneticPr fontId="13" type="noConversion"/>
  </si>
  <si>
    <r>
      <t xml:space="preserve">     2.</t>
    </r>
    <r>
      <rPr>
        <sz val="11"/>
        <rFont val="宋体"/>
        <charset val="134"/>
      </rPr>
      <t>城建税</t>
    </r>
    <phoneticPr fontId="13" type="noConversion"/>
  </si>
  <si>
    <r>
      <t xml:space="preserve">     3. </t>
    </r>
    <r>
      <rPr>
        <sz val="11"/>
        <rFont val="宋体"/>
        <charset val="134"/>
      </rPr>
      <t>个人所得税</t>
    </r>
    <phoneticPr fontId="13" type="noConversion"/>
  </si>
  <si>
    <r>
      <t xml:space="preserve">     4.</t>
    </r>
    <r>
      <rPr>
        <sz val="11"/>
        <rFont val="宋体"/>
        <charset val="134"/>
      </rPr>
      <t>企业所得税</t>
    </r>
    <phoneticPr fontId="13" type="noConversion"/>
  </si>
  <si>
    <r>
      <t xml:space="preserve">     5.</t>
    </r>
    <r>
      <rPr>
        <sz val="11"/>
        <rFont val="宋体"/>
        <charset val="134"/>
      </rPr>
      <t>耕地占用税</t>
    </r>
    <phoneticPr fontId="13" type="noConversion"/>
  </si>
  <si>
    <r>
      <t xml:space="preserve">     6.</t>
    </r>
    <r>
      <rPr>
        <sz val="11"/>
        <rFont val="宋体"/>
        <charset val="134"/>
      </rPr>
      <t>契税</t>
    </r>
    <phoneticPr fontId="13" type="noConversion"/>
  </si>
  <si>
    <r>
      <t xml:space="preserve">     7.</t>
    </r>
    <r>
      <rPr>
        <sz val="11"/>
        <rFont val="宋体"/>
        <charset val="134"/>
      </rPr>
      <t>资源税</t>
    </r>
    <phoneticPr fontId="13" type="noConversion"/>
  </si>
  <si>
    <r>
      <t xml:space="preserve">     8.</t>
    </r>
    <r>
      <rPr>
        <sz val="11"/>
        <rFont val="宋体"/>
        <charset val="134"/>
      </rPr>
      <t>城镇土地使用税</t>
    </r>
    <phoneticPr fontId="13" type="noConversion"/>
  </si>
  <si>
    <r>
      <t xml:space="preserve">     9.</t>
    </r>
    <r>
      <rPr>
        <sz val="11"/>
        <rFont val="宋体"/>
        <charset val="134"/>
      </rPr>
      <t>环境保护税</t>
    </r>
    <phoneticPr fontId="13" type="noConversion"/>
  </si>
  <si>
    <r>
      <t xml:space="preserve">     10.</t>
    </r>
    <r>
      <rPr>
        <sz val="11"/>
        <rFont val="宋体"/>
        <charset val="134"/>
      </rPr>
      <t>其他各税</t>
    </r>
    <phoneticPr fontId="13" type="noConversion"/>
  </si>
  <si>
    <t>6、“三精三高”活动</t>
    <phoneticPr fontId="13" type="noConversion"/>
  </si>
  <si>
    <t>14、要情汇报</t>
    <phoneticPr fontId="13" type="noConversion"/>
  </si>
  <si>
    <t>16、脱贫攻坚督导工作经费</t>
    <phoneticPr fontId="13" type="noConversion"/>
  </si>
  <si>
    <t>19、2017年油茶培管补贴</t>
    <phoneticPr fontId="13" type="noConversion"/>
  </si>
  <si>
    <t>131、大新镇三和村村级服务平台建设资金</t>
    <phoneticPr fontId="13" type="noConversion"/>
  </si>
  <si>
    <t>132、武器仓库及训练基地管理</t>
    <phoneticPr fontId="13" type="noConversion"/>
  </si>
  <si>
    <t>33、新邵县第二次全国地名普查成果转化工作经费</t>
    <phoneticPr fontId="13" type="noConversion"/>
  </si>
  <si>
    <t>15、信用体系平台维护</t>
    <phoneticPr fontId="13" type="noConversion"/>
  </si>
  <si>
    <t>133、枫树坑水库大坝至出水口管网维修专项</t>
    <phoneticPr fontId="13" type="noConversion"/>
  </si>
  <si>
    <t>14、社会扶贫网县级管理中心场地租赁</t>
    <phoneticPr fontId="13" type="noConversion"/>
  </si>
  <si>
    <t>15、社会扶贫网县级管理中心建设资金</t>
    <phoneticPr fontId="13" type="noConversion"/>
  </si>
  <si>
    <t>16、社会扶贫网县级管理中心运营购买服务</t>
    <phoneticPr fontId="13" type="noConversion"/>
  </si>
  <si>
    <t>17、电商扶贫</t>
    <phoneticPr fontId="13" type="noConversion"/>
  </si>
  <si>
    <t>18、电子商务进农村示范项目建设资金</t>
    <phoneticPr fontId="13" type="noConversion"/>
  </si>
  <si>
    <t>19、第四届全球邵商大会暨新邵县招商推介会专项</t>
    <phoneticPr fontId="13" type="noConversion"/>
  </si>
  <si>
    <t>4、政法工作岗位津贴（按实结算）</t>
    <phoneticPr fontId="13" type="noConversion"/>
  </si>
  <si>
    <t>1、禁毒专项</t>
    <phoneticPr fontId="13" type="noConversion"/>
  </si>
  <si>
    <t>6、全县行政事业单位中文域名注册费</t>
    <phoneticPr fontId="13" type="noConversion"/>
  </si>
  <si>
    <t>126、人民医院艾滋病、结核病防治（按实结算）</t>
    <phoneticPr fontId="13" type="noConversion"/>
  </si>
  <si>
    <t>9、基层武装建设（含2018年）</t>
    <phoneticPr fontId="13" type="noConversion"/>
  </si>
  <si>
    <t>21、“政协云”专项</t>
    <phoneticPr fontId="13" type="noConversion"/>
  </si>
  <si>
    <t>19、新邵论坛征文</t>
    <phoneticPr fontId="13" type="noConversion"/>
  </si>
  <si>
    <t>22、新邵文史编辑</t>
    <phoneticPr fontId="13" type="noConversion"/>
  </si>
  <si>
    <t>134、迎光乡龙十煤业环保治理专项</t>
    <phoneticPr fontId="13" type="noConversion"/>
  </si>
  <si>
    <t>5、水电补助</t>
    <phoneticPr fontId="13" type="noConversion"/>
  </si>
  <si>
    <t>79、电子政务内网运行维护</t>
    <phoneticPr fontId="13" type="noConversion"/>
  </si>
  <si>
    <t>23、智慧党建</t>
    <phoneticPr fontId="13" type="noConversion"/>
  </si>
  <si>
    <t>新邵县2019年一般公共预算支出表（含上级）</t>
    <phoneticPr fontId="13" type="noConversion"/>
  </si>
  <si>
    <t>7、离退休干部专项（含离退休干部管理专项20万元）（按实结算）</t>
    <phoneticPr fontId="13" type="noConversion"/>
  </si>
  <si>
    <t>135、安全饮水维修基金</t>
    <phoneticPr fontId="13" type="noConversion"/>
  </si>
  <si>
    <t>25、规范监所行为补助（看守所50万，拘留所10万）</t>
    <phoneticPr fontId="13" type="noConversion"/>
  </si>
  <si>
    <t>30、病媒生物控制</t>
    <phoneticPr fontId="13" type="noConversion"/>
  </si>
  <si>
    <t>12、尧虞塘水库饮用水源保护</t>
    <phoneticPr fontId="13" type="noConversion"/>
  </si>
  <si>
    <t>表三</t>
    <phoneticPr fontId="13" type="noConversion"/>
  </si>
  <si>
    <r>
      <t>新邵县</t>
    </r>
    <r>
      <rPr>
        <b/>
        <sz val="18"/>
        <rFont val="Times New Roman"/>
        <family val="1"/>
      </rPr>
      <t>2019</t>
    </r>
    <r>
      <rPr>
        <b/>
        <sz val="18"/>
        <rFont val="宋体"/>
        <charset val="134"/>
      </rPr>
      <t>年一般公共预算收支平衡表（含上级专项）</t>
    </r>
    <phoneticPr fontId="13" type="noConversion"/>
  </si>
  <si>
    <t>表五</t>
    <phoneticPr fontId="13" type="noConversion"/>
  </si>
  <si>
    <t>表六</t>
    <phoneticPr fontId="13" type="noConversion"/>
  </si>
  <si>
    <t>表七</t>
    <phoneticPr fontId="13" type="noConversion"/>
  </si>
  <si>
    <t>表八</t>
    <phoneticPr fontId="13" type="noConversion"/>
  </si>
  <si>
    <t>项目</t>
    <phoneticPr fontId="29" type="noConversion"/>
  </si>
  <si>
    <t>金额</t>
    <phoneticPr fontId="29" type="noConversion"/>
  </si>
  <si>
    <t>备注</t>
    <phoneticPr fontId="29" type="noConversion"/>
  </si>
  <si>
    <t>说明：在对乡镇安排政府性基金支出项目时，将乡镇作为预算单位，直接列县本级支出。</t>
    <phoneticPr fontId="29" type="noConversion"/>
  </si>
  <si>
    <t xml:space="preserve"> </t>
    <phoneticPr fontId="29" type="noConversion"/>
  </si>
  <si>
    <t>新邵县2019年政府性基金转移支付表</t>
    <phoneticPr fontId="29" type="noConversion"/>
  </si>
  <si>
    <t>单位：万元</t>
    <phoneticPr fontId="29" type="noConversion"/>
  </si>
  <si>
    <t>限额金额</t>
    <phoneticPr fontId="29" type="noConversion"/>
  </si>
  <si>
    <t>余额</t>
    <phoneticPr fontId="29" type="noConversion"/>
  </si>
  <si>
    <t>新邵县2018年一般债务限额和余额情况表</t>
    <phoneticPr fontId="29" type="noConversion"/>
  </si>
  <si>
    <t>新邵县2018年专项债务限额和余额情况表</t>
    <phoneticPr fontId="29" type="noConversion"/>
  </si>
  <si>
    <t>单位：万元</t>
  </si>
  <si>
    <t>因公出国（境）费</t>
  </si>
  <si>
    <t>公务用车购置费</t>
  </si>
  <si>
    <t>按照党政机关厉行节约和国务院“约法三章”的要求，我县继续完善“三公”经费预算编制，加强预算执行管理，严格控制“三公”经费预算规模，确保 “三公”经费预算总规模比上年只减不增。</t>
  </si>
  <si>
    <t>新邵县2019年“三公”经费预算表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</si>
</sst>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);[Red]\(0.00\)"/>
    <numFmt numFmtId="178" formatCode="0_);[Red]\(0\)"/>
  </numFmts>
  <fonts count="39">
    <font>
      <sz val="12"/>
      <name val="宋体"/>
      <charset val="134"/>
    </font>
    <font>
      <sz val="16"/>
      <name val="方正大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20"/>
      <color indexed="8"/>
      <name val="方正大标宋简体"/>
      <charset val="134"/>
    </font>
    <font>
      <sz val="20"/>
      <name val="方正大标宋简体"/>
      <charset val="134"/>
    </font>
    <font>
      <sz val="12"/>
      <color indexed="8"/>
      <name val="宋体"/>
      <charset val="134"/>
    </font>
    <font>
      <sz val="12"/>
      <color indexed="8"/>
      <name val="Arial Narrow"/>
      <family val="2"/>
    </font>
    <font>
      <sz val="10"/>
      <name val="宋体"/>
      <charset val="134"/>
    </font>
    <font>
      <sz val="12"/>
      <name val="黑体"/>
      <family val="3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黑体"/>
      <family val="3"/>
      <charset val="134"/>
    </font>
    <font>
      <b/>
      <sz val="10"/>
      <name val="黑体"/>
      <family val="3"/>
      <charset val="134"/>
    </font>
    <font>
      <b/>
      <sz val="18"/>
      <name val="宋体"/>
      <charset val="134"/>
    </font>
    <font>
      <sz val="12"/>
      <name val="Times New Roman"/>
      <family val="1"/>
    </font>
    <font>
      <b/>
      <sz val="22"/>
      <name val="宋体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sz val="12"/>
      <name val="宋体"/>
      <charset val="134"/>
    </font>
    <font>
      <sz val="12"/>
      <color indexed="10"/>
      <name val="宋体"/>
      <charset val="134"/>
    </font>
    <font>
      <sz val="10"/>
      <name val="Arial"/>
      <family val="2"/>
    </font>
    <font>
      <sz val="16"/>
      <color indexed="8"/>
      <name val="宋体"/>
      <charset val="134"/>
    </font>
    <font>
      <sz val="9"/>
      <name val="宋体"/>
      <charset val="134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b/>
      <sz val="18"/>
      <name val="黑体"/>
      <family val="3"/>
      <charset val="134"/>
    </font>
    <font>
      <b/>
      <sz val="16"/>
      <name val="仿宋"/>
      <family val="3"/>
      <charset val="134"/>
    </font>
    <font>
      <sz val="12"/>
      <color indexed="8"/>
      <name val="仿宋"/>
      <family val="3"/>
      <charset val="134"/>
    </font>
    <font>
      <sz val="12"/>
      <name val="仿宋"/>
      <family val="3"/>
      <charset val="134"/>
    </font>
    <font>
      <sz val="16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3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8" fillId="0" borderId="0"/>
    <xf numFmtId="0" fontId="27" fillId="0" borderId="0"/>
    <xf numFmtId="0" fontId="25" fillId="0" borderId="0"/>
    <xf numFmtId="0" fontId="25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467" applyFont="1" applyAlignment="1">
      <alignment vertical="center"/>
    </xf>
    <xf numFmtId="0" fontId="3" fillId="0" borderId="0" xfId="467" applyFont="1" applyAlignment="1">
      <alignment horizontal="center" vertical="center"/>
    </xf>
    <xf numFmtId="0" fontId="3" fillId="0" borderId="0" xfId="467" applyFont="1" applyAlignment="1">
      <alignment vertical="center"/>
    </xf>
    <xf numFmtId="0" fontId="25" fillId="0" borderId="0" xfId="467" applyAlignment="1">
      <alignment vertical="center"/>
    </xf>
    <xf numFmtId="0" fontId="2" fillId="0" borderId="0" xfId="467" applyFont="1" applyAlignment="1">
      <alignment horizontal="right" vertical="center"/>
    </xf>
    <xf numFmtId="0" fontId="3" fillId="0" borderId="1" xfId="467" applyFont="1" applyBorder="1" applyAlignment="1">
      <alignment vertical="center"/>
    </xf>
    <xf numFmtId="0" fontId="3" fillId="0" borderId="1" xfId="467" applyFont="1" applyBorder="1" applyAlignment="1">
      <alignment horizontal="center" vertical="center"/>
    </xf>
    <xf numFmtId="0" fontId="3" fillId="0" borderId="1" xfId="467" applyFont="1" applyBorder="1" applyAlignment="1">
      <alignment vertical="center" wrapText="1"/>
    </xf>
    <xf numFmtId="0" fontId="3" fillId="0" borderId="1" xfId="467" applyFont="1" applyBorder="1" applyAlignment="1">
      <alignment horizontal="right" vertical="center"/>
    </xf>
    <xf numFmtId="0" fontId="3" fillId="0" borderId="1" xfId="467" applyFont="1" applyBorder="1" applyAlignment="1">
      <alignment horizontal="left" vertical="center"/>
    </xf>
    <xf numFmtId="0" fontId="3" fillId="0" borderId="1" xfId="467" applyFont="1" applyBorder="1"/>
    <xf numFmtId="0" fontId="3" fillId="0" borderId="1" xfId="467" applyFont="1" applyBorder="1" applyAlignment="1">
      <alignment horizontal="right"/>
    </xf>
    <xf numFmtId="0" fontId="0" fillId="2" borderId="0" xfId="0" applyFill="1">
      <alignment vertical="center"/>
    </xf>
    <xf numFmtId="0" fontId="6" fillId="2" borderId="2" xfId="469" applyNumberFormat="1" applyFont="1" applyFill="1" applyBorder="1" applyAlignment="1" applyProtection="1">
      <alignment vertical="center"/>
    </xf>
    <xf numFmtId="0" fontId="7" fillId="2" borderId="2" xfId="469" applyNumberFormat="1" applyFont="1" applyFill="1" applyBorder="1" applyAlignment="1" applyProtection="1">
      <alignment vertical="center"/>
    </xf>
    <xf numFmtId="0" fontId="7" fillId="2" borderId="3" xfId="469" applyNumberFormat="1" applyFont="1" applyFill="1" applyBorder="1" applyAlignment="1" applyProtection="1">
      <alignment vertical="center"/>
    </xf>
    <xf numFmtId="0" fontId="8" fillId="2" borderId="3" xfId="469" applyNumberFormat="1" applyFont="1" applyFill="1" applyBorder="1" applyAlignment="1" applyProtection="1"/>
    <xf numFmtId="0" fontId="6" fillId="2" borderId="4" xfId="469" applyNumberFormat="1" applyFont="1" applyFill="1" applyBorder="1" applyAlignment="1" applyProtection="1">
      <alignment horizontal="center" vertical="center"/>
    </xf>
    <xf numFmtId="0" fontId="6" fillId="2" borderId="5" xfId="469" applyNumberFormat="1" applyFont="1" applyFill="1" applyBorder="1" applyAlignment="1" applyProtection="1">
      <alignment horizontal="center" vertical="center" wrapText="1"/>
    </xf>
    <xf numFmtId="0" fontId="6" fillId="2" borderId="1" xfId="469" applyNumberFormat="1" applyFont="1" applyFill="1" applyBorder="1" applyAlignment="1" applyProtection="1">
      <alignment horizontal="center" vertical="center" wrapText="1"/>
    </xf>
    <xf numFmtId="0" fontId="6" fillId="2" borderId="6" xfId="469" applyNumberFormat="1" applyFont="1" applyFill="1" applyBorder="1" applyAlignment="1" applyProtection="1">
      <alignment horizontal="center" vertical="center" wrapText="1"/>
    </xf>
    <xf numFmtId="0" fontId="6" fillId="2" borderId="4" xfId="469" applyNumberFormat="1" applyFont="1" applyFill="1" applyBorder="1" applyAlignment="1" applyProtection="1">
      <alignment horizontal="center" vertical="center" wrapText="1"/>
    </xf>
    <xf numFmtId="0" fontId="6" fillId="2" borderId="7" xfId="469" applyNumberFormat="1" applyFont="1" applyFill="1" applyBorder="1" applyAlignment="1" applyProtection="1">
      <alignment horizontal="left" vertical="center"/>
    </xf>
    <xf numFmtId="0" fontId="6" fillId="2" borderId="4" xfId="469" applyNumberFormat="1" applyFont="1" applyFill="1" applyBorder="1" applyAlignment="1" applyProtection="1">
      <alignment horizontal="right" vertical="center"/>
    </xf>
    <xf numFmtId="0" fontId="6" fillId="2" borderId="8" xfId="469" applyNumberFormat="1" applyFont="1" applyFill="1" applyBorder="1" applyAlignment="1" applyProtection="1">
      <alignment horizontal="right" vertical="center"/>
    </xf>
    <xf numFmtId="0" fontId="6" fillId="2" borderId="4" xfId="469" applyNumberFormat="1" applyFont="1" applyFill="1" applyBorder="1" applyAlignment="1" applyProtection="1">
      <alignment horizontal="left" vertical="center"/>
    </xf>
    <xf numFmtId="0" fontId="6" fillId="2" borderId="4" xfId="469" applyNumberFormat="1" applyFont="1" applyFill="1" applyBorder="1" applyAlignment="1" applyProtection="1">
      <alignment vertical="center"/>
    </xf>
    <xf numFmtId="0" fontId="6" fillId="2" borderId="5" xfId="469" applyNumberFormat="1" applyFont="1" applyFill="1" applyBorder="1" applyAlignment="1" applyProtection="1">
      <alignment horizontal="right" vertical="center"/>
    </xf>
    <xf numFmtId="0" fontId="6" fillId="2" borderId="1" xfId="469" applyNumberFormat="1" applyFont="1" applyFill="1" applyBorder="1" applyAlignment="1" applyProtection="1">
      <alignment horizontal="right" vertical="center"/>
    </xf>
    <xf numFmtId="0" fontId="6" fillId="2" borderId="9" xfId="469" applyNumberFormat="1" applyFont="1" applyFill="1" applyBorder="1" applyAlignment="1" applyProtection="1">
      <alignment horizontal="right" vertical="center"/>
    </xf>
    <xf numFmtId="0" fontId="6" fillId="2" borderId="10" xfId="469" applyNumberFormat="1" applyFont="1" applyFill="1" applyBorder="1" applyAlignment="1" applyProtection="1">
      <alignment horizontal="center" vertical="center"/>
    </xf>
    <xf numFmtId="0" fontId="9" fillId="0" borderId="0" xfId="465" applyFont="1" applyFill="1" applyAlignment="1">
      <alignment vertical="center"/>
    </xf>
    <xf numFmtId="0" fontId="25" fillId="0" borderId="0" xfId="465"/>
    <xf numFmtId="0" fontId="10" fillId="0" borderId="1" xfId="465" applyFont="1" applyFill="1" applyBorder="1" applyAlignment="1">
      <alignment horizontal="center" vertical="center"/>
    </xf>
    <xf numFmtId="3" fontId="3" fillId="0" borderId="1" xfId="465" applyNumberFormat="1" applyFont="1" applyFill="1" applyBorder="1" applyAlignment="1" applyProtection="1">
      <alignment vertical="center"/>
    </xf>
    <xf numFmtId="0" fontId="3" fillId="0" borderId="1" xfId="465" applyFont="1" applyFill="1" applyBorder="1" applyAlignment="1">
      <alignment vertical="center"/>
    </xf>
    <xf numFmtId="3" fontId="3" fillId="0" borderId="1" xfId="468" applyNumberFormat="1" applyFont="1" applyFill="1" applyBorder="1" applyAlignment="1" applyProtection="1">
      <alignment vertical="center"/>
    </xf>
    <xf numFmtId="0" fontId="2" fillId="0" borderId="1" xfId="465" applyFont="1" applyFill="1" applyBorder="1" applyAlignment="1">
      <alignment horizontal="center" vertical="center"/>
    </xf>
    <xf numFmtId="3" fontId="3" fillId="0" borderId="1" xfId="468" applyNumberFormat="1" applyFont="1" applyFill="1" applyBorder="1" applyAlignment="1" applyProtection="1">
      <alignment horizontal="left" vertical="center"/>
    </xf>
    <xf numFmtId="3" fontId="12" fillId="0" borderId="1" xfId="465" applyNumberFormat="1" applyFont="1" applyFill="1" applyBorder="1" applyAlignment="1" applyProtection="1">
      <alignment vertical="center"/>
    </xf>
    <xf numFmtId="0" fontId="3" fillId="0" borderId="1" xfId="468" applyFont="1" applyBorder="1" applyAlignment="1">
      <alignment horizontal="left" vertical="center"/>
    </xf>
    <xf numFmtId="0" fontId="0" fillId="0" borderId="1" xfId="465" applyFont="1" applyFill="1" applyBorder="1" applyAlignment="1">
      <alignment vertical="center"/>
    </xf>
    <xf numFmtId="0" fontId="2" fillId="0" borderId="1" xfId="465" applyFont="1" applyFill="1" applyBorder="1" applyAlignment="1">
      <alignment horizontal="distributed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3" fillId="2" borderId="1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0" fillId="0" borderId="1" xfId="0" applyNumberFormat="1" applyFill="1" applyBorder="1" applyAlignment="1" applyProtection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NumberFormat="1" applyFont="1" applyFill="1" applyBorder="1" applyAlignment="1" applyProtection="1">
      <alignment vertical="center" shrinkToFit="1"/>
    </xf>
    <xf numFmtId="0" fontId="8" fillId="0" borderId="1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0" fillId="0" borderId="1" xfId="0" applyNumberFormat="1" applyFont="1" applyFill="1" applyBorder="1">
      <alignment vertical="center"/>
    </xf>
    <xf numFmtId="0" fontId="1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shrinkToFit="1"/>
    </xf>
    <xf numFmtId="176" fontId="3" fillId="0" borderId="1" xfId="0" applyNumberFormat="1" applyFont="1" applyFill="1" applyBorder="1" applyAlignment="1">
      <alignment shrinkToFit="1"/>
    </xf>
    <xf numFmtId="49" fontId="3" fillId="0" borderId="1" xfId="0" applyNumberFormat="1" applyFont="1" applyFill="1" applyBorder="1" applyAlignment="1">
      <alignment horizontal="center" shrinkToFit="1"/>
    </xf>
    <xf numFmtId="177" fontId="0" fillId="0" borderId="1" xfId="0" applyNumberFormat="1" applyFill="1" applyBorder="1" applyAlignment="1">
      <alignment shrinkToFit="1"/>
    </xf>
    <xf numFmtId="177" fontId="3" fillId="0" borderId="1" xfId="0" applyNumberFormat="1" applyFont="1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Alignment="1">
      <alignment vertical="center" shrinkToFit="1"/>
    </xf>
    <xf numFmtId="178" fontId="0" fillId="0" borderId="0" xfId="0" applyNumberFormat="1" applyAlignment="1">
      <alignment shrinkToFit="1"/>
    </xf>
    <xf numFmtId="178" fontId="0" fillId="0" borderId="0" xfId="0" applyNumberFormat="1" applyAlignment="1">
      <alignment vertical="center" shrinkToFit="1"/>
    </xf>
    <xf numFmtId="31" fontId="19" fillId="0" borderId="0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178" fontId="0" fillId="0" borderId="12" xfId="0" applyNumberFormat="1" applyFont="1" applyBorder="1" applyAlignment="1">
      <alignment horizontal="center" vertical="center" shrinkToFit="1"/>
    </xf>
    <xf numFmtId="178" fontId="10" fillId="0" borderId="12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8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178" fontId="0" fillId="0" borderId="1" xfId="0" applyNumberFormat="1" applyBorder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178" fontId="0" fillId="0" borderId="12" xfId="0" applyNumberFormat="1" applyBorder="1" applyAlignment="1">
      <alignment horizontal="right" vertical="center" shrinkToFit="1"/>
    </xf>
    <xf numFmtId="176" fontId="0" fillId="0" borderId="13" xfId="0" applyNumberFormat="1" applyBorder="1" applyAlignment="1">
      <alignment horizontal="left" vertical="center" shrinkToFit="1"/>
    </xf>
    <xf numFmtId="0" fontId="25" fillId="0" borderId="1" xfId="0" applyFont="1" applyFill="1" applyBorder="1">
      <alignment vertical="center"/>
    </xf>
    <xf numFmtId="0" fontId="25" fillId="0" borderId="1" xfId="2" applyFont="1" applyFill="1" applyBorder="1" applyAlignment="1">
      <alignment vertical="center" shrinkToFit="1"/>
    </xf>
    <xf numFmtId="0" fontId="25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466" applyFont="1" applyFill="1" applyBorder="1" applyAlignment="1">
      <alignment vertical="center" wrapText="1"/>
    </xf>
    <xf numFmtId="49" fontId="3" fillId="0" borderId="1" xfId="472" applyNumberFormat="1" applyFont="1" applyFill="1" applyBorder="1" applyAlignment="1">
      <alignment horizontal="left" vertical="center" wrapText="1" shrinkToFit="1"/>
    </xf>
    <xf numFmtId="0" fontId="25" fillId="0" borderId="1" xfId="466" applyFont="1" applyFill="1" applyBorder="1" applyAlignment="1">
      <alignment vertical="center"/>
    </xf>
    <xf numFmtId="0" fontId="25" fillId="0" borderId="1" xfId="0" applyFont="1" applyBorder="1" applyAlignment="1">
      <alignment vertical="center" shrinkToFit="1"/>
    </xf>
    <xf numFmtId="178" fontId="25" fillId="0" borderId="1" xfId="0" applyNumberFormat="1" applyFont="1" applyBorder="1" applyAlignment="1">
      <alignment vertical="center" shrinkToFit="1"/>
    </xf>
    <xf numFmtId="0" fontId="25" fillId="2" borderId="0" xfId="0" applyFont="1" applyFill="1" applyAlignment="1">
      <alignment vertical="center" shrinkToFit="1"/>
    </xf>
    <xf numFmtId="0" fontId="17" fillId="2" borderId="0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vertical="center" shrinkToFit="1"/>
    </xf>
    <xf numFmtId="0" fontId="14" fillId="2" borderId="14" xfId="0" applyFont="1" applyFill="1" applyBorder="1" applyAlignment="1">
      <alignment vertical="center" wrapText="1" shrinkToFit="1"/>
    </xf>
    <xf numFmtId="0" fontId="14" fillId="2" borderId="15" xfId="0" applyFont="1" applyFill="1" applyBorder="1" applyAlignment="1">
      <alignment vertical="center" wrapText="1" shrinkToFit="1"/>
    </xf>
    <xf numFmtId="0" fontId="14" fillId="2" borderId="16" xfId="0" applyFont="1" applyFill="1" applyBorder="1" applyAlignment="1">
      <alignment vertical="center" wrapText="1" shrinkToFit="1"/>
    </xf>
    <xf numFmtId="0" fontId="14" fillId="2" borderId="0" xfId="0" applyFont="1" applyFill="1" applyBorder="1" applyAlignment="1">
      <alignment vertical="center" wrapText="1" shrinkToFit="1"/>
    </xf>
    <xf numFmtId="0" fontId="14" fillId="2" borderId="17" xfId="0" applyFont="1" applyFill="1" applyBorder="1" applyAlignment="1">
      <alignment vertical="center" wrapText="1" shrinkToFit="1"/>
    </xf>
    <xf numFmtId="0" fontId="14" fillId="2" borderId="3" xfId="0" applyFont="1" applyFill="1" applyBorder="1" applyAlignment="1">
      <alignment vertical="center" wrapText="1" shrinkToFit="1"/>
    </xf>
    <xf numFmtId="49" fontId="0" fillId="0" borderId="1" xfId="0" applyNumberFormat="1" applyFill="1" applyBorder="1" applyAlignment="1">
      <alignment shrinkToFit="1"/>
    </xf>
    <xf numFmtId="178" fontId="3" fillId="0" borderId="1" xfId="0" applyNumberFormat="1" applyFont="1" applyFill="1" applyBorder="1" applyAlignment="1">
      <alignment shrinkToFit="1"/>
    </xf>
    <xf numFmtId="177" fontId="3" fillId="2" borderId="1" xfId="0" applyNumberFormat="1" applyFont="1" applyFill="1" applyBorder="1" applyAlignment="1">
      <alignment vertical="center" shrinkToFit="1"/>
    </xf>
    <xf numFmtId="49" fontId="25" fillId="0" borderId="1" xfId="0" applyNumberFormat="1" applyFont="1" applyFill="1" applyBorder="1" applyAlignment="1">
      <alignment shrinkToFit="1"/>
    </xf>
    <xf numFmtId="0" fontId="26" fillId="0" borderId="0" xfId="0" applyFont="1">
      <alignment vertical="center"/>
    </xf>
    <xf numFmtId="0" fontId="25" fillId="0" borderId="1" xfId="0" applyNumberFormat="1" applyFont="1" applyFill="1" applyBorder="1" applyAlignment="1" applyProtection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right" vertical="center" shrinkToFit="1"/>
    </xf>
    <xf numFmtId="178" fontId="0" fillId="2" borderId="1" xfId="0" applyNumberFormat="1" applyFill="1" applyBorder="1" applyAlignment="1">
      <alignment vertical="center" shrinkToFit="1"/>
    </xf>
    <xf numFmtId="177" fontId="0" fillId="0" borderId="0" xfId="0" applyNumberFormat="1">
      <alignment vertical="center"/>
    </xf>
    <xf numFmtId="0" fontId="14" fillId="2" borderId="1" xfId="0" applyFont="1" applyFill="1" applyBorder="1" applyAlignment="1">
      <alignment horizontal="center" vertical="center" wrapText="1" shrinkToFit="1"/>
    </xf>
    <xf numFmtId="0" fontId="25" fillId="0" borderId="0" xfId="471"/>
    <xf numFmtId="0" fontId="3" fillId="0" borderId="0" xfId="471" applyFont="1"/>
    <xf numFmtId="0" fontId="3" fillId="0" borderId="1" xfId="471" applyFont="1" applyBorder="1" applyAlignment="1">
      <alignment horizontal="center" vertical="center"/>
    </xf>
    <xf numFmtId="0" fontId="25" fillId="0" borderId="0" xfId="471" applyFont="1" applyAlignment="1">
      <alignment vertical="center"/>
    </xf>
    <xf numFmtId="0" fontId="3" fillId="0" borderId="1" xfId="471" applyNumberFormat="1" applyFont="1" applyBorder="1" applyAlignment="1">
      <alignment vertical="center"/>
    </xf>
    <xf numFmtId="0" fontId="21" fillId="0" borderId="1" xfId="471" applyFont="1" applyBorder="1" applyAlignment="1">
      <alignment vertical="center"/>
    </xf>
    <xf numFmtId="0" fontId="21" fillId="0" borderId="1" xfId="471" applyFont="1" applyBorder="1" applyAlignment="1">
      <alignment vertical="center" shrinkToFit="1"/>
    </xf>
    <xf numFmtId="0" fontId="2" fillId="0" borderId="1" xfId="471" applyFont="1" applyBorder="1" applyAlignment="1">
      <alignment vertical="center"/>
    </xf>
    <xf numFmtId="0" fontId="2" fillId="0" borderId="1" xfId="471" applyFont="1" applyBorder="1" applyAlignment="1">
      <alignment vertical="center" shrinkToFit="1"/>
    </xf>
    <xf numFmtId="0" fontId="3" fillId="0" borderId="1" xfId="471" applyFont="1" applyBorder="1" applyAlignment="1">
      <alignment horizontal="center" vertical="center" shrinkToFit="1"/>
    </xf>
    <xf numFmtId="176" fontId="3" fillId="0" borderId="1" xfId="471" applyNumberFormat="1" applyFont="1" applyBorder="1" applyAlignment="1">
      <alignment vertical="center"/>
    </xf>
    <xf numFmtId="0" fontId="2" fillId="0" borderId="1" xfId="471" applyFont="1" applyBorder="1" applyAlignment="1">
      <alignment horizontal="left" vertical="center" shrinkToFit="1"/>
    </xf>
    <xf numFmtId="0" fontId="2" fillId="0" borderId="1" xfId="471" applyFont="1" applyBorder="1" applyAlignment="1">
      <alignment horizontal="left" vertical="center"/>
    </xf>
    <xf numFmtId="0" fontId="25" fillId="0" borderId="1" xfId="471" applyBorder="1"/>
    <xf numFmtId="0" fontId="15" fillId="0" borderId="1" xfId="471" applyFont="1" applyBorder="1" applyAlignment="1">
      <alignment horizontal="left" vertical="center" wrapText="1" shrinkToFit="1"/>
    </xf>
    <xf numFmtId="176" fontId="25" fillId="0" borderId="0" xfId="471" applyNumberFormat="1"/>
    <xf numFmtId="10" fontId="3" fillId="0" borderId="1" xfId="471" applyNumberFormat="1" applyFont="1" applyBorder="1" applyAlignment="1">
      <alignment vertical="center"/>
    </xf>
    <xf numFmtId="0" fontId="3" fillId="0" borderId="1" xfId="471" applyNumberFormat="1" applyFont="1" applyBorder="1" applyAlignment="1">
      <alignment horizontal="center" vertical="center" wrapText="1"/>
    </xf>
    <xf numFmtId="0" fontId="3" fillId="0" borderId="1" xfId="471" applyNumberFormat="1" applyFont="1" applyBorder="1" applyAlignment="1">
      <alignment vertical="center" wrapText="1"/>
    </xf>
    <xf numFmtId="176" fontId="3" fillId="0" borderId="11" xfId="471" applyNumberFormat="1" applyFont="1" applyBorder="1" applyAlignment="1">
      <alignment vertical="center"/>
    </xf>
    <xf numFmtId="10" fontId="3" fillId="0" borderId="11" xfId="471" applyNumberFormat="1" applyFont="1" applyBorder="1" applyAlignment="1">
      <alignment vertical="center"/>
    </xf>
    <xf numFmtId="0" fontId="2" fillId="0" borderId="1" xfId="471" applyFont="1" applyBorder="1" applyAlignment="1">
      <alignment horizontal="center" vertical="center"/>
    </xf>
    <xf numFmtId="0" fontId="3" fillId="0" borderId="11" xfId="471" applyFont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176" fontId="0" fillId="0" borderId="13" xfId="0" applyNumberFormat="1" applyBorder="1" applyAlignment="1">
      <alignment horizontal="right" vertical="center" shrinkToFit="1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right" vertical="center"/>
    </xf>
    <xf numFmtId="0" fontId="20" fillId="0" borderId="0" xfId="471" applyFont="1" applyAlignment="1">
      <alignment horizontal="center" vertical="center"/>
    </xf>
    <xf numFmtId="31" fontId="25" fillId="0" borderId="0" xfId="471" applyNumberFormat="1" applyFont="1" applyBorder="1" applyAlignment="1">
      <alignment horizontal="right" vertical="center"/>
    </xf>
    <xf numFmtId="0" fontId="25" fillId="0" borderId="0" xfId="471" applyFont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right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2" borderId="20" xfId="0" applyFont="1" applyFill="1" applyBorder="1" applyAlignment="1">
      <alignment horizontal="center" vertical="center" wrapText="1" shrinkToFit="1"/>
    </xf>
    <xf numFmtId="0" fontId="14" fillId="2" borderId="18" xfId="0" applyFont="1" applyFill="1" applyBorder="1" applyAlignment="1">
      <alignment horizontal="center" vertical="center" wrapText="1" shrinkToFit="1"/>
    </xf>
    <xf numFmtId="0" fontId="16" fillId="2" borderId="0" xfId="0" applyFont="1" applyFill="1" applyAlignment="1">
      <alignment horizontal="center" vertical="center" shrinkToFit="1"/>
    </xf>
    <xf numFmtId="0" fontId="17" fillId="2" borderId="3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right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2" borderId="13" xfId="0" applyFont="1" applyFill="1" applyBorder="1" applyAlignment="1">
      <alignment horizontal="center" vertical="center" wrapText="1" shrinkToFit="1"/>
    </xf>
    <xf numFmtId="0" fontId="14" fillId="2" borderId="12" xfId="0" applyFont="1" applyFill="1" applyBorder="1" applyAlignment="1">
      <alignment horizontal="center" vertical="center" wrapText="1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20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" fillId="0" borderId="0" xfId="465" applyFont="1" applyFill="1" applyAlignment="1">
      <alignment horizontal="center" vertical="center"/>
    </xf>
    <xf numFmtId="0" fontId="10" fillId="0" borderId="3" xfId="465" applyFont="1" applyFill="1" applyBorder="1" applyAlignment="1">
      <alignment horizontal="right" vertical="center"/>
    </xf>
    <xf numFmtId="0" fontId="11" fillId="0" borderId="12" xfId="465" applyFont="1" applyFill="1" applyBorder="1" applyAlignment="1">
      <alignment horizontal="center" vertical="center"/>
    </xf>
    <xf numFmtId="0" fontId="11" fillId="0" borderId="19" xfId="465" applyFont="1" applyFill="1" applyBorder="1" applyAlignment="1">
      <alignment horizontal="center" vertical="center"/>
    </xf>
    <xf numFmtId="0" fontId="11" fillId="0" borderId="1" xfId="465" applyFont="1" applyFill="1" applyBorder="1" applyAlignment="1">
      <alignment horizontal="center" vertical="center"/>
    </xf>
    <xf numFmtId="0" fontId="4" fillId="2" borderId="0" xfId="469" applyNumberFormat="1" applyFont="1" applyFill="1" applyBorder="1" applyAlignment="1" applyProtection="1">
      <alignment horizontal="center" vertical="center"/>
    </xf>
    <xf numFmtId="0" fontId="5" fillId="2" borderId="0" xfId="469" applyNumberFormat="1" applyFont="1" applyFill="1" applyBorder="1" applyAlignment="1" applyProtection="1"/>
    <xf numFmtId="0" fontId="6" fillId="2" borderId="0" xfId="469" applyNumberFormat="1" applyFont="1" applyFill="1" applyBorder="1" applyAlignment="1" applyProtection="1">
      <alignment horizontal="right" vertical="center"/>
    </xf>
    <xf numFmtId="0" fontId="1" fillId="0" borderId="0" xfId="467" applyFont="1" applyAlignment="1">
      <alignment horizontal="center" vertical="center"/>
    </xf>
    <xf numFmtId="0" fontId="2" fillId="0" borderId="12" xfId="467" applyFont="1" applyBorder="1" applyAlignment="1">
      <alignment horizontal="center" vertical="center"/>
    </xf>
    <xf numFmtId="0" fontId="2" fillId="0" borderId="19" xfId="467" applyFont="1" applyBorder="1" applyAlignment="1">
      <alignment horizontal="center" vertical="center"/>
    </xf>
    <xf numFmtId="0" fontId="2" fillId="0" borderId="13" xfId="467" applyFont="1" applyBorder="1" applyAlignment="1">
      <alignment horizontal="center" vertical="center"/>
    </xf>
    <xf numFmtId="0" fontId="2" fillId="0" borderId="11" xfId="467" applyFont="1" applyBorder="1" applyAlignment="1">
      <alignment horizontal="center" vertical="center"/>
    </xf>
    <xf numFmtId="0" fontId="2" fillId="0" borderId="18" xfId="467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horizontal="left" vertical="center" wrapText="1"/>
    </xf>
  </cellXfs>
  <cellStyles count="473">
    <cellStyle name="常规" xfId="0" builtinId="0"/>
    <cellStyle name="常规 13" xfId="1"/>
    <cellStyle name="常规 13 2" xfId="2"/>
    <cellStyle name="常规 13 2 10" xfId="3"/>
    <cellStyle name="常规 13 2 2" xfId="4"/>
    <cellStyle name="常规 13 2 2 2" xfId="5"/>
    <cellStyle name="常规 13 2 2 2 2" xfId="6"/>
    <cellStyle name="常规 13 2 2 2 2 2" xfId="7"/>
    <cellStyle name="常规 13 2 2 2 2 2 2" xfId="8"/>
    <cellStyle name="常规 13 2 2 2 2 2 2 2" xfId="9"/>
    <cellStyle name="常规 13 2 2 2 2 2 2 2 2" xfId="10"/>
    <cellStyle name="常规 13 2 2 2 2 2 2 2_2018年各单位业务费和专项经费表" xfId="11"/>
    <cellStyle name="常规 13 2 2 2 2 2 3" xfId="12"/>
    <cellStyle name="常规 13 2 2 2 2 2 3 2" xfId="13"/>
    <cellStyle name="常规 13 2 2 2 2 2 3_2018年各单位业务费和专项经费表" xfId="14"/>
    <cellStyle name="常规 13 2 2 2 2 3" xfId="15"/>
    <cellStyle name="常规 13 2 2 2 2 3 2" xfId="16"/>
    <cellStyle name="常规 13 2 2 2 2 3 2 2" xfId="17"/>
    <cellStyle name="常规 13 2 2 2 2 3 2 2 2" xfId="18"/>
    <cellStyle name="常规 13 2 2 2 2 3 2 2_2018年各单位业务费和专项经费表" xfId="19"/>
    <cellStyle name="常规 13 2 2 2 2 3 3" xfId="20"/>
    <cellStyle name="常规 13 2 2 2 2 3 3 2" xfId="21"/>
    <cellStyle name="常规 13 2 2 2 2 3 3_2018年各单位业务费和专项经费表" xfId="22"/>
    <cellStyle name="常规 13 2 2 2 2 4" xfId="23"/>
    <cellStyle name="常规 13 2 2 2 2 4 2" xfId="24"/>
    <cellStyle name="常规 13 2 2 2 2 4 2 2" xfId="25"/>
    <cellStyle name="常规 13 2 2 2 2 4 2_2018年各单位业务费和专项经费表" xfId="26"/>
    <cellStyle name="常规 13 2 2 2 2 4 3" xfId="27"/>
    <cellStyle name="常规 13 2 2 2 2 4_2018年各单位业务费和专项经费表" xfId="28"/>
    <cellStyle name="常规 13 2 2 2 2 5" xfId="29"/>
    <cellStyle name="常规 13 2 2 2 2 5 2" xfId="30"/>
    <cellStyle name="常规 13 2 2 2 2 5 2 2" xfId="31"/>
    <cellStyle name="常规 13 2 2 2 2 5 2_2018年各单位业务费和专项经费表" xfId="32"/>
    <cellStyle name="常规 13 2 2 2 2 6" xfId="33"/>
    <cellStyle name="常规 13 2 2 2 2 6 2" xfId="34"/>
    <cellStyle name="常规 13 2 2 2 2 6_2018年各单位业务费和专项经费表" xfId="35"/>
    <cellStyle name="常规 13 2 2 2 2_2018年各单位业务费和专项经费表" xfId="36"/>
    <cellStyle name="常规 13 2 2 2 3" xfId="37"/>
    <cellStyle name="常规 13 2 2 2 3 2" xfId="38"/>
    <cellStyle name="常规 13 2 2 2 3 2 2" xfId="39"/>
    <cellStyle name="常规 13 2 2 2 3 2 2 2" xfId="40"/>
    <cellStyle name="常规 13 2 2 2 3 2 2 2 2" xfId="41"/>
    <cellStyle name="常规 13 2 2 2 3 2 2 2_2018年各单位业务费和专项经费表" xfId="42"/>
    <cellStyle name="常规 13 2 2 2 3 2 3" xfId="43"/>
    <cellStyle name="常规 13 2 2 2 3 2 3 2" xfId="44"/>
    <cellStyle name="常规 13 2 2 2 3 2 3_2018年各单位业务费和专项经费表" xfId="45"/>
    <cellStyle name="常规 13 2 2 2 3 3" xfId="46"/>
    <cellStyle name="常规 13 2 2 2 3 3 2" xfId="47"/>
    <cellStyle name="常规 13 2 2 2 3 3 2 2" xfId="48"/>
    <cellStyle name="常规 13 2 2 2 3 3 2_2018年各单位业务费和专项经费表" xfId="49"/>
    <cellStyle name="常规 13 2 2 2 3 3 3" xfId="50"/>
    <cellStyle name="常规 13 2 2 2 3 3_2018年各单位业务费和专项经费表" xfId="51"/>
    <cellStyle name="常规 13 2 2 2 3 4" xfId="52"/>
    <cellStyle name="常规 13 2 2 2 3 4 2" xfId="53"/>
    <cellStyle name="常规 13 2 2 2 3 4 2 2" xfId="54"/>
    <cellStyle name="常规 13 2 2 2 3 4 2_2018年各单位业务费和专项经费表" xfId="55"/>
    <cellStyle name="常规 13 2 2 2 3 5" xfId="56"/>
    <cellStyle name="常规 13 2 2 2 3 5 2" xfId="57"/>
    <cellStyle name="常规 13 2 2 2 3 5_2018年各单位业务费和专项经费表" xfId="58"/>
    <cellStyle name="常规 13 2 2 2 3_2018年各单位业务费和专项经费表" xfId="59"/>
    <cellStyle name="常规 13 2 2 3" xfId="60"/>
    <cellStyle name="常规 13 2 2 3 2" xfId="61"/>
    <cellStyle name="常规 13 2 2 3 2 2" xfId="62"/>
    <cellStyle name="常规 13 2 2 3 2 2 2" xfId="63"/>
    <cellStyle name="常规 13 2 2 3 2 2 2 2" xfId="64"/>
    <cellStyle name="常规 13 2 2 3 2 2 2_2018年各单位业务费和专项经费表" xfId="65"/>
    <cellStyle name="常规 13 2 2 3 2 3" xfId="66"/>
    <cellStyle name="常规 13 2 2 3 2 3 2" xfId="67"/>
    <cellStyle name="常规 13 2 2 3 2 3_2018年各单位业务费和专项经费表" xfId="68"/>
    <cellStyle name="常规 13 2 2 3 3" xfId="69"/>
    <cellStyle name="常规 13 2 2 3 3 2" xfId="70"/>
    <cellStyle name="常规 13 2 2 3 3 2 2" xfId="71"/>
    <cellStyle name="常规 13 2 2 3 3 2_2018年各单位业务费和专项经费表" xfId="72"/>
    <cellStyle name="常规 13 2 2 3 3 3" xfId="73"/>
    <cellStyle name="常规 13 2 2 3 3_2018年各单位业务费和专项经费表" xfId="74"/>
    <cellStyle name="常规 13 2 2 3 4" xfId="75"/>
    <cellStyle name="常规 13 2 2 3 4 2" xfId="76"/>
    <cellStyle name="常规 13 2 2 3 4 2 2" xfId="77"/>
    <cellStyle name="常规 13 2 2 3 4 2_2018年各单位业务费和专项经费表" xfId="78"/>
    <cellStyle name="常规 13 2 2 3 5" xfId="79"/>
    <cellStyle name="常规 13 2 2 3 5 2" xfId="80"/>
    <cellStyle name="常规 13 2 2 3 5_2018年各单位业务费和专项经费表" xfId="81"/>
    <cellStyle name="常规 13 2 2 3_2018年各单位业务费和专项经费表" xfId="82"/>
    <cellStyle name="常规 13 2 2 4" xfId="83"/>
    <cellStyle name="常规 13 2 2 4 2" xfId="84"/>
    <cellStyle name="常规 13 2 2 4 2 2" xfId="85"/>
    <cellStyle name="常规 13 2 2 4 2 2 2" xfId="86"/>
    <cellStyle name="常规 13 2 2 4 2 2 2 2" xfId="87"/>
    <cellStyle name="常规 13 2 2 4 2 2 2 2 2" xfId="88"/>
    <cellStyle name="常规 13 2 2 4 2 2 2 2_2018年各单位业务费和专项经费表" xfId="89"/>
    <cellStyle name="常规 13 2 2 4 2 2 3" xfId="90"/>
    <cellStyle name="常规 13 2 2 4 2 2 3 2" xfId="91"/>
    <cellStyle name="常规 13 2 2 4 2 2 3_2018年各单位业务费和专项经费表" xfId="92"/>
    <cellStyle name="常规 13 2 2 4 2 3" xfId="93"/>
    <cellStyle name="常规 13 2 2 4 2 3 2" xfId="94"/>
    <cellStyle name="常规 13 2 2 4 2 3 2 2" xfId="95"/>
    <cellStyle name="常规 13 2 2 4 2 3 2_2018年各单位业务费和专项经费表" xfId="96"/>
    <cellStyle name="常规 13 2 2 4 2 3 3" xfId="97"/>
    <cellStyle name="常规 13 2 2 4 2 3_2018年各单位业务费和专项经费表" xfId="98"/>
    <cellStyle name="常规 13 2 2 4 2 4" xfId="99"/>
    <cellStyle name="常规 13 2 2 4 2 4 2" xfId="100"/>
    <cellStyle name="常规 13 2 2 4 2 4 2 2" xfId="101"/>
    <cellStyle name="常规 13 2 2 4 2 4 2_2018年各单位业务费和专项经费表" xfId="102"/>
    <cellStyle name="常规 13 2 2 4 2 5" xfId="103"/>
    <cellStyle name="常规 13 2 2 4 2 5 2" xfId="104"/>
    <cellStyle name="常规 13 2 2 4 2 5_2018年各单位业务费和专项经费表" xfId="105"/>
    <cellStyle name="常规 13 2 2 4 2_2018年各单位业务费和专项经费表" xfId="106"/>
    <cellStyle name="常规 13 2 2 5" xfId="107"/>
    <cellStyle name="常规 13 2 2 5 2" xfId="108"/>
    <cellStyle name="常规 13 2 2 5 2 2" xfId="109"/>
    <cellStyle name="常规 13 2 2 5 2 2 2" xfId="110"/>
    <cellStyle name="常规 13 2 2 5 2 2_2018年各单位业务费和专项经费表" xfId="111"/>
    <cellStyle name="常规 13 2 2 5 3" xfId="112"/>
    <cellStyle name="常规 13 2 2 5 3 2" xfId="113"/>
    <cellStyle name="常规 13 2 2 5 3_2018年各单位业务费和专项经费表" xfId="114"/>
    <cellStyle name="常规 13 2 2 6" xfId="115"/>
    <cellStyle name="常规 13 2 2 6 2" xfId="116"/>
    <cellStyle name="常规 13 2 2 6 2 2" xfId="117"/>
    <cellStyle name="常规 13 2 2 6 2_2018年各单位业务费和专项经费表" xfId="118"/>
    <cellStyle name="常规 13 2 2 6 3" xfId="119"/>
    <cellStyle name="常规 13 2 2 6_2018年各单位业务费和专项经费表" xfId="120"/>
    <cellStyle name="常规 13 2 2 7" xfId="121"/>
    <cellStyle name="常规 13 2 2 7 2" xfId="122"/>
    <cellStyle name="常规 13 2 2 7_2018年各单位业务费和专项经费表" xfId="123"/>
    <cellStyle name="常规 13 2 2_2018年各单位业务费和专项经费表" xfId="124"/>
    <cellStyle name="常规 13 2 3" xfId="125"/>
    <cellStyle name="常规 13 2 3 2" xfId="126"/>
    <cellStyle name="常规 13 2 3 2 2" xfId="127"/>
    <cellStyle name="常规 13 2 3 2 2 2" xfId="128"/>
    <cellStyle name="常规 13 2 3 2 2 2 2" xfId="129"/>
    <cellStyle name="常规 13 2 3 2 2 2 2 2" xfId="130"/>
    <cellStyle name="常规 13 2 3 2 2 2 2_2018年各单位业务费和专项经费表" xfId="131"/>
    <cellStyle name="常规 13 2 3 2 2 3" xfId="132"/>
    <cellStyle name="常规 13 2 3 2 2 3 2" xfId="133"/>
    <cellStyle name="常规 13 2 3 2 2 3_2018年各单位业务费和专项经费表" xfId="134"/>
    <cellStyle name="常规 13 2 3 2 3" xfId="135"/>
    <cellStyle name="常规 13 2 3 2 3 2" xfId="136"/>
    <cellStyle name="常规 13 2 3 2 3 2 2" xfId="137"/>
    <cellStyle name="常规 13 2 3 2 3 2 2 2" xfId="138"/>
    <cellStyle name="常规 13 2 3 2 3 2 2_2018年各单位业务费和专项经费表" xfId="139"/>
    <cellStyle name="常规 13 2 3 2 3 3" xfId="140"/>
    <cellStyle name="常规 13 2 3 2 3 3 2" xfId="141"/>
    <cellStyle name="常规 13 2 3 2 3 3_2018年各单位业务费和专项经费表" xfId="142"/>
    <cellStyle name="常规 13 2 3 2 4" xfId="143"/>
    <cellStyle name="常规 13 2 3 2 4 2" xfId="144"/>
    <cellStyle name="常规 13 2 3 2 4 2 2" xfId="145"/>
    <cellStyle name="常规 13 2 3 2 4 2_2018年各单位业务费和专项经费表" xfId="146"/>
    <cellStyle name="常规 13 2 3 2 4 3" xfId="147"/>
    <cellStyle name="常规 13 2 3 2 4_2018年各单位业务费和专项经费表" xfId="148"/>
    <cellStyle name="常规 13 2 3 2 5" xfId="149"/>
    <cellStyle name="常规 13 2 3 2 5 2" xfId="150"/>
    <cellStyle name="常规 13 2 3 2 5 2 2" xfId="151"/>
    <cellStyle name="常规 13 2 3 2 5 2_2018年各单位业务费和专项经费表" xfId="152"/>
    <cellStyle name="常规 13 2 3 2 6" xfId="153"/>
    <cellStyle name="常规 13 2 3 2 6 2" xfId="154"/>
    <cellStyle name="常规 13 2 3 2 6_2018年各单位业务费和专项经费表" xfId="155"/>
    <cellStyle name="常规 13 2 3 2_2018年各单位业务费和专项经费表" xfId="156"/>
    <cellStyle name="常规 13 2 3 3" xfId="157"/>
    <cellStyle name="常规 13 2 3 3 2" xfId="158"/>
    <cellStyle name="常规 13 2 3 3 2 2" xfId="159"/>
    <cellStyle name="常规 13 2 3 3 2 2 2" xfId="160"/>
    <cellStyle name="常规 13 2 3 3 2 2 2 2" xfId="161"/>
    <cellStyle name="常规 13 2 3 3 2 2 2_2018年各单位业务费和专项经费表" xfId="162"/>
    <cellStyle name="常规 13 2 3 3 2 3" xfId="163"/>
    <cellStyle name="常规 13 2 3 3 2 3 2" xfId="164"/>
    <cellStyle name="常规 13 2 3 3 2 3_2018年各单位业务费和专项经费表" xfId="165"/>
    <cellStyle name="常规 13 2 3 3 3" xfId="166"/>
    <cellStyle name="常规 13 2 3 3 3 2" xfId="167"/>
    <cellStyle name="常规 13 2 3 3 3 2 2" xfId="168"/>
    <cellStyle name="常规 13 2 3 3 3 2_2018年各单位业务费和专项经费表" xfId="169"/>
    <cellStyle name="常规 13 2 3 3 3 3" xfId="170"/>
    <cellStyle name="常规 13 2 3 3 3_2018年各单位业务费和专项经费表" xfId="171"/>
    <cellStyle name="常规 13 2 3 3 4" xfId="172"/>
    <cellStyle name="常规 13 2 3 3 4 2" xfId="173"/>
    <cellStyle name="常规 13 2 3 3 4 2 2" xfId="174"/>
    <cellStyle name="常规 13 2 3 3 4 2_2018年各单位业务费和专项经费表" xfId="175"/>
    <cellStyle name="常规 13 2 3 3 5" xfId="176"/>
    <cellStyle name="常规 13 2 3 3 5 2" xfId="177"/>
    <cellStyle name="常规 13 2 3 3 5_2018年各单位业务费和专项经费表" xfId="178"/>
    <cellStyle name="常规 13 2 3 3_2018年各单位业务费和专项经费表" xfId="179"/>
    <cellStyle name="常规 13 2 4" xfId="180"/>
    <cellStyle name="常规 13 2 4 2" xfId="181"/>
    <cellStyle name="常规 13 2 4 2 2" xfId="182"/>
    <cellStyle name="常规 13 2 4 2 2 2" xfId="183"/>
    <cellStyle name="常规 13 2 4 2 2 2 2" xfId="184"/>
    <cellStyle name="常规 13 2 4 2 2 2_2018年各单位业务费和专项经费表" xfId="185"/>
    <cellStyle name="常规 13 2 4 2 3" xfId="186"/>
    <cellStyle name="常规 13 2 4 2 3 2" xfId="187"/>
    <cellStyle name="常规 13 2 4 2 3_2018年各单位业务费和专项经费表" xfId="188"/>
    <cellStyle name="常规 13 2 4 3" xfId="189"/>
    <cellStyle name="常规 13 2 4 3 2" xfId="190"/>
    <cellStyle name="常规 13 2 4 3 2 2" xfId="191"/>
    <cellStyle name="常规 13 2 4 3 2_2018年各单位业务费和专项经费表" xfId="192"/>
    <cellStyle name="常规 13 2 4 3 3" xfId="193"/>
    <cellStyle name="常规 13 2 4 3_2018年各单位业务费和专项经费表" xfId="194"/>
    <cellStyle name="常规 13 2 4 4" xfId="195"/>
    <cellStyle name="常规 13 2 4 4 2" xfId="196"/>
    <cellStyle name="常规 13 2 4 4 2 2" xfId="197"/>
    <cellStyle name="常规 13 2 4 4 2_2018年各单位业务费和专项经费表" xfId="198"/>
    <cellStyle name="常规 13 2 4 5" xfId="199"/>
    <cellStyle name="常规 13 2 4 5 2" xfId="200"/>
    <cellStyle name="常规 13 2 4 5_2018年各单位业务费和专项经费表" xfId="201"/>
    <cellStyle name="常规 13 2 4_2018年各单位业务费和专项经费表" xfId="202"/>
    <cellStyle name="常规 13 2 5" xfId="203"/>
    <cellStyle name="常规 13 2 5 2" xfId="204"/>
    <cellStyle name="常规 13 2 5 2 2" xfId="205"/>
    <cellStyle name="常规 13 2 5 2 2 2" xfId="206"/>
    <cellStyle name="常规 13 2 5 2 2 2 2" xfId="207"/>
    <cellStyle name="常规 13 2 5 2 2 2 2 2" xfId="208"/>
    <cellStyle name="常规 13 2 5 2 2 2 2_2018年各单位业务费和专项经费表" xfId="209"/>
    <cellStyle name="常规 13 2 5 2 2 3" xfId="210"/>
    <cellStyle name="常规 13 2 5 2 2 3 2" xfId="211"/>
    <cellStyle name="常规 13 2 5 2 2 3_2018年各单位业务费和专项经费表" xfId="212"/>
    <cellStyle name="常规 13 2 5 2 3" xfId="213"/>
    <cellStyle name="常规 13 2 5 2 3 2" xfId="214"/>
    <cellStyle name="常规 13 2 5 2 3 2 2" xfId="215"/>
    <cellStyle name="常规 13 2 5 2 3 2_2018年各单位业务费和专项经费表" xfId="216"/>
    <cellStyle name="常规 13 2 5 2 3 3" xfId="217"/>
    <cellStyle name="常规 13 2 5 2 3_2018年各单位业务费和专项经费表" xfId="218"/>
    <cellStyle name="常规 13 2 5 2 4" xfId="219"/>
    <cellStyle name="常规 13 2 5 2 4 2" xfId="220"/>
    <cellStyle name="常规 13 2 5 2 4 2 2" xfId="221"/>
    <cellStyle name="常规 13 2 5 2 4 2_2018年各单位业务费和专项经费表" xfId="222"/>
    <cellStyle name="常规 13 2 5 2 5" xfId="223"/>
    <cellStyle name="常规 13 2 5 2 5 2" xfId="224"/>
    <cellStyle name="常规 13 2 5 2 5_2018年各单位业务费和专项经费表" xfId="225"/>
    <cellStyle name="常规 13 2 5 2_2018年各单位业务费和专项经费表" xfId="226"/>
    <cellStyle name="常规 13 2 6" xfId="227"/>
    <cellStyle name="常规 13 2 6 2" xfId="228"/>
    <cellStyle name="常规 13 2 6 2 2" xfId="229"/>
    <cellStyle name="常规 13 2 6 2 2 2" xfId="230"/>
    <cellStyle name="常规 13 2 6 2 2_2018年各单位业务费和专项经费表" xfId="231"/>
    <cellStyle name="常规 13 2 6 3" xfId="232"/>
    <cellStyle name="常规 13 2 6 3 2" xfId="233"/>
    <cellStyle name="常规 13 2 6 3_2018年各单位业务费和专项经费表" xfId="234"/>
    <cellStyle name="常规 13 2 7" xfId="235"/>
    <cellStyle name="常规 13 2 7 2" xfId="236"/>
    <cellStyle name="常规 13 2 7 2 2" xfId="237"/>
    <cellStyle name="常规 13 2 7 2_2018年各单位业务费和专项经费表" xfId="238"/>
    <cellStyle name="常规 13 2 7 3" xfId="239"/>
    <cellStyle name="常规 13 2 7_2018年各单位业务费和专项经费表" xfId="240"/>
    <cellStyle name="常规 13 2 8" xfId="241"/>
    <cellStyle name="常规 13 2 8 2" xfId="242"/>
    <cellStyle name="常规 13 2 8_2018年各单位业务费和专项经费表" xfId="243"/>
    <cellStyle name="常规 13 2 9" xfId="244"/>
    <cellStyle name="常规 13 2_2018年各单位业务费和专项经费表" xfId="245"/>
    <cellStyle name="常规 2" xfId="246"/>
    <cellStyle name="常规 2 2" xfId="247"/>
    <cellStyle name="常规 2 2 2" xfId="248"/>
    <cellStyle name="常规 2 2 2 2" xfId="249"/>
    <cellStyle name="常规 2 2 2 2 2" xfId="250"/>
    <cellStyle name="常规 2 2 2 2 2 2" xfId="251"/>
    <cellStyle name="常规 2 2 2 2 2 2 2" xfId="252"/>
    <cellStyle name="常规 2 2 2 2 2 2 2 2" xfId="253"/>
    <cellStyle name="常规 2 2 2 2 2 2 2_2018年各单位业务费和专项经费表" xfId="254"/>
    <cellStyle name="常规 2 2 2 2 2 3" xfId="255"/>
    <cellStyle name="常规 2 2 2 2 2 3 2" xfId="256"/>
    <cellStyle name="常规 2 2 2 2 2 3_2018年各单位业务费和专项经费表" xfId="257"/>
    <cellStyle name="常规 2 2 2 2 3" xfId="258"/>
    <cellStyle name="常规 2 2 2 2 3 2" xfId="259"/>
    <cellStyle name="常规 2 2 2 2 3 2 2" xfId="260"/>
    <cellStyle name="常规 2 2 2 2 3 2 2 2" xfId="261"/>
    <cellStyle name="常规 2 2 2 2 3 2 2_2018年各单位业务费和专项经费表" xfId="262"/>
    <cellStyle name="常规 2 2 2 2 3 3" xfId="263"/>
    <cellStyle name="常规 2 2 2 2 3 3 2" xfId="264"/>
    <cellStyle name="常规 2 2 2 2 3 3_2018年各单位业务费和专项经费表" xfId="265"/>
    <cellStyle name="常规 2 2 2 2 4" xfId="266"/>
    <cellStyle name="常规 2 2 2 2 4 2" xfId="267"/>
    <cellStyle name="常规 2 2 2 2 4 2 2" xfId="268"/>
    <cellStyle name="常规 2 2 2 2 4 2_2018年各单位业务费和专项经费表" xfId="269"/>
    <cellStyle name="常规 2 2 2 2 4 3" xfId="270"/>
    <cellStyle name="常规 2 2 2 2 4_2018年各单位业务费和专项经费表" xfId="271"/>
    <cellStyle name="常规 2 2 2 2 5" xfId="272"/>
    <cellStyle name="常规 2 2 2 2 5 2" xfId="273"/>
    <cellStyle name="常规 2 2 2 2 5 2 2" xfId="274"/>
    <cellStyle name="常规 2 2 2 2 5 2_2018年各单位业务费和专项经费表" xfId="275"/>
    <cellStyle name="常规 2 2 2 2 6" xfId="276"/>
    <cellStyle name="常规 2 2 2 2 6 2" xfId="277"/>
    <cellStyle name="常规 2 2 2 2 6_2018年各单位业务费和专项经费表" xfId="278"/>
    <cellStyle name="常规 2 2 2 2_2018年各单位业务费和专项经费表" xfId="279"/>
    <cellStyle name="常规 2 2 2 3" xfId="280"/>
    <cellStyle name="常规 2 2 2 3 2" xfId="281"/>
    <cellStyle name="常规 2 2 2 3 2 2" xfId="282"/>
    <cellStyle name="常规 2 2 2 3 2 2 2" xfId="283"/>
    <cellStyle name="常规 2 2 2 3 2 2 2 2" xfId="284"/>
    <cellStyle name="常规 2 2 2 3 2 2 2_2018年各单位业务费和专项经费表" xfId="285"/>
    <cellStyle name="常规 2 2 2 3 2 3" xfId="286"/>
    <cellStyle name="常规 2 2 2 3 2 3 2" xfId="287"/>
    <cellStyle name="常规 2 2 2 3 2 3_2018年各单位业务费和专项经费表" xfId="288"/>
    <cellStyle name="常规 2 2 2 3 3" xfId="289"/>
    <cellStyle name="常规 2 2 2 3 3 2" xfId="290"/>
    <cellStyle name="常规 2 2 2 3 3 2 2" xfId="291"/>
    <cellStyle name="常规 2 2 2 3 3 2_2018年各单位业务费和专项经费表" xfId="292"/>
    <cellStyle name="常规 2 2 2 3 3 3" xfId="293"/>
    <cellStyle name="常规 2 2 2 3 3_2018年各单位业务费和专项经费表" xfId="294"/>
    <cellStyle name="常规 2 2 2 3 4" xfId="295"/>
    <cellStyle name="常规 2 2 2 3 4 2" xfId="296"/>
    <cellStyle name="常规 2 2 2 3 4 2 2" xfId="297"/>
    <cellStyle name="常规 2 2 2 3 4 2_2018年各单位业务费和专项经费表" xfId="298"/>
    <cellStyle name="常规 2 2 2 3 5" xfId="299"/>
    <cellStyle name="常规 2 2 2 3 5 2" xfId="300"/>
    <cellStyle name="常规 2 2 2 3 5_2018年各单位业务费和专项经费表" xfId="301"/>
    <cellStyle name="常规 2 2 2 3_2018年各单位业务费和专项经费表" xfId="302"/>
    <cellStyle name="常规 2 2 3" xfId="303"/>
    <cellStyle name="常规 2 2 3 2" xfId="304"/>
    <cellStyle name="常规 2 2 3 2 2" xfId="305"/>
    <cellStyle name="常规 2 2 3 2 2 2" xfId="306"/>
    <cellStyle name="常规 2 2 3 2 2 2 2" xfId="307"/>
    <cellStyle name="常规 2 2 3 2 2 2_2018年各单位业务费和专项经费表" xfId="308"/>
    <cellStyle name="常规 2 2 3 2 3" xfId="309"/>
    <cellStyle name="常规 2 2 3 2 3 2" xfId="310"/>
    <cellStyle name="常规 2 2 3 2 3_2018年各单位业务费和专项经费表" xfId="311"/>
    <cellStyle name="常规 2 2 3 3" xfId="312"/>
    <cellStyle name="常规 2 2 3 3 2" xfId="313"/>
    <cellStyle name="常规 2 2 3 3 2 2" xfId="314"/>
    <cellStyle name="常规 2 2 3 3 2_2018年各单位业务费和专项经费表" xfId="315"/>
    <cellStyle name="常规 2 2 3 3 3" xfId="316"/>
    <cellStyle name="常规 2 2 3 3_2018年各单位业务费和专项经费表" xfId="317"/>
    <cellStyle name="常规 2 2 3 4" xfId="318"/>
    <cellStyle name="常规 2 2 3 4 2" xfId="319"/>
    <cellStyle name="常规 2 2 3 4 2 2" xfId="320"/>
    <cellStyle name="常规 2 2 3 4 2_2018年各单位业务费和专项经费表" xfId="321"/>
    <cellStyle name="常规 2 2 3 5" xfId="322"/>
    <cellStyle name="常规 2 2 3 5 2" xfId="323"/>
    <cellStyle name="常规 2 2 3 5_2018年各单位业务费和专项经费表" xfId="324"/>
    <cellStyle name="常规 2 2 3_2018年各单位业务费和专项经费表" xfId="325"/>
    <cellStyle name="常规 2 2 4" xfId="326"/>
    <cellStyle name="常规 2 2 4 2" xfId="327"/>
    <cellStyle name="常规 2 2 4 2 2" xfId="328"/>
    <cellStyle name="常规 2 2 4 2 2 2" xfId="329"/>
    <cellStyle name="常规 2 2 4 2 2 2 2" xfId="330"/>
    <cellStyle name="常规 2 2 4 2 2 2 2 2" xfId="331"/>
    <cellStyle name="常规 2 2 4 2 2 2 2_2018年各单位业务费和专项经费表" xfId="332"/>
    <cellStyle name="常规 2 2 4 2 2 3" xfId="333"/>
    <cellStyle name="常规 2 2 4 2 2 3 2" xfId="334"/>
    <cellStyle name="常规 2 2 4 2 2 3_2018年各单位业务费和专项经费表" xfId="335"/>
    <cellStyle name="常规 2 2 4 2 3" xfId="336"/>
    <cellStyle name="常规 2 2 4 2 3 2" xfId="337"/>
    <cellStyle name="常规 2 2 4 2 3 2 2" xfId="338"/>
    <cellStyle name="常规 2 2 4 2 3 2_2018年各单位业务费和专项经费表" xfId="339"/>
    <cellStyle name="常规 2 2 4 2 3 3" xfId="340"/>
    <cellStyle name="常规 2 2 4 2 3_2018年各单位业务费和专项经费表" xfId="341"/>
    <cellStyle name="常规 2 2 4 2 4" xfId="342"/>
    <cellStyle name="常规 2 2 4 2 4 2" xfId="343"/>
    <cellStyle name="常规 2 2 4 2 4 2 2" xfId="344"/>
    <cellStyle name="常规 2 2 4 2 4 2_2018年各单位业务费和专项经费表" xfId="345"/>
    <cellStyle name="常规 2 2 4 2 5" xfId="346"/>
    <cellStyle name="常规 2 2 4 2 5 2" xfId="347"/>
    <cellStyle name="常规 2 2 4 2 5_2018年各单位业务费和专项经费表" xfId="348"/>
    <cellStyle name="常规 2 2 4 2_2018年各单位业务费和专项经费表" xfId="349"/>
    <cellStyle name="常规 2 2 5" xfId="350"/>
    <cellStyle name="常规 2 2 5 2" xfId="351"/>
    <cellStyle name="常规 2 2 5 2 2" xfId="352"/>
    <cellStyle name="常规 2 2 5 2 2 2" xfId="353"/>
    <cellStyle name="常规 2 2 5 2 2_2018年各单位业务费和专项经费表" xfId="354"/>
    <cellStyle name="常规 2 2 5 3" xfId="355"/>
    <cellStyle name="常规 2 2 5 3 2" xfId="356"/>
    <cellStyle name="常规 2 2 5 3_2018年各单位业务费和专项经费表" xfId="357"/>
    <cellStyle name="常规 2 2 6" xfId="358"/>
    <cellStyle name="常规 2 2 6 2" xfId="359"/>
    <cellStyle name="常规 2 2 6 2 2" xfId="360"/>
    <cellStyle name="常规 2 2 6 2_2018年各单位业务费和专项经费表" xfId="361"/>
    <cellStyle name="常规 2 2 6 3" xfId="362"/>
    <cellStyle name="常规 2 2 6_2018年各单位业务费和专项经费表" xfId="363"/>
    <cellStyle name="常规 2 2 7" xfId="364"/>
    <cellStyle name="常规 2 2 7 2" xfId="365"/>
    <cellStyle name="常规 2 2 7_2018年各单位业务费和专项经费表" xfId="366"/>
    <cellStyle name="常规 2 2_2018年各单位业务费和专项经费表" xfId="367"/>
    <cellStyle name="常规 2 3" xfId="368"/>
    <cellStyle name="常规 2 3 2" xfId="369"/>
    <cellStyle name="常规 2 3 2 2" xfId="370"/>
    <cellStyle name="常规 2 3 2 2 2" xfId="371"/>
    <cellStyle name="常规 2 3 2 2 2 2" xfId="372"/>
    <cellStyle name="常规 2 3 2 2 2 2 2" xfId="373"/>
    <cellStyle name="常规 2 3 2 2 2 2_2018年各单位业务费和专项经费表" xfId="374"/>
    <cellStyle name="常规 2 3 2 2 3" xfId="375"/>
    <cellStyle name="常规 2 3 2 2 3 2" xfId="376"/>
    <cellStyle name="常规 2 3 2 2 3_2018年各单位业务费和专项经费表" xfId="377"/>
    <cellStyle name="常规 2 3 2 3" xfId="378"/>
    <cellStyle name="常规 2 3 2 3 2" xfId="379"/>
    <cellStyle name="常规 2 3 2 3 2 2" xfId="380"/>
    <cellStyle name="常规 2 3 2 3 2 2 2" xfId="381"/>
    <cellStyle name="常规 2 3 2 3 2 2_2018年各单位业务费和专项经费表" xfId="382"/>
    <cellStyle name="常规 2 3 2 3 3" xfId="383"/>
    <cellStyle name="常规 2 3 2 3 3 2" xfId="384"/>
    <cellStyle name="常规 2 3 2 3 3_2018年各单位业务费和专项经费表" xfId="385"/>
    <cellStyle name="常规 2 3 2 4" xfId="386"/>
    <cellStyle name="常规 2 3 2 4 2" xfId="387"/>
    <cellStyle name="常规 2 3 2 4 2 2" xfId="388"/>
    <cellStyle name="常规 2 3 2 4 2_2018年各单位业务费和专项经费表" xfId="389"/>
    <cellStyle name="常规 2 3 2 4 3" xfId="390"/>
    <cellStyle name="常规 2 3 2 4_2018年各单位业务费和专项经费表" xfId="391"/>
    <cellStyle name="常规 2 3 2 5" xfId="392"/>
    <cellStyle name="常规 2 3 2 5 2" xfId="393"/>
    <cellStyle name="常规 2 3 2 5 2 2" xfId="394"/>
    <cellStyle name="常规 2 3 2 5 2_2018年各单位业务费和专项经费表" xfId="395"/>
    <cellStyle name="常规 2 3 2 6" xfId="396"/>
    <cellStyle name="常规 2 3 2 6 2" xfId="397"/>
    <cellStyle name="常规 2 3 2 6_2018年各单位业务费和专项经费表" xfId="398"/>
    <cellStyle name="常规 2 3 2_2018年各单位业务费和专项经费表" xfId="399"/>
    <cellStyle name="常规 2 3 3" xfId="400"/>
    <cellStyle name="常规 2 3 3 2" xfId="401"/>
    <cellStyle name="常规 2 3 3 2 2" xfId="402"/>
    <cellStyle name="常规 2 3 3 2 2 2" xfId="403"/>
    <cellStyle name="常规 2 3 3 2 2 2 2" xfId="404"/>
    <cellStyle name="常规 2 3 3 2 2 2_2018年各单位业务费和专项经费表" xfId="405"/>
    <cellStyle name="常规 2 3 3 2 3" xfId="406"/>
    <cellStyle name="常规 2 3 3 2 3 2" xfId="407"/>
    <cellStyle name="常规 2 3 3 2 3_2018年各单位业务费和专项经费表" xfId="408"/>
    <cellStyle name="常规 2 3 3 3" xfId="409"/>
    <cellStyle name="常规 2 3 3 3 2" xfId="410"/>
    <cellStyle name="常规 2 3 3 3 2 2" xfId="411"/>
    <cellStyle name="常规 2 3 3 3 2_2018年各单位业务费和专项经费表" xfId="412"/>
    <cellStyle name="常规 2 3 3 3 3" xfId="413"/>
    <cellStyle name="常规 2 3 3 3_2018年各单位业务费和专项经费表" xfId="414"/>
    <cellStyle name="常规 2 3 3 4" xfId="415"/>
    <cellStyle name="常规 2 3 3 4 2" xfId="416"/>
    <cellStyle name="常规 2 3 3 4 2 2" xfId="417"/>
    <cellStyle name="常规 2 3 3 4 2_2018年各单位业务费和专项经费表" xfId="418"/>
    <cellStyle name="常规 2 3 3 5" xfId="419"/>
    <cellStyle name="常规 2 3 3 5 2" xfId="420"/>
    <cellStyle name="常规 2 3 3 5_2018年各单位业务费和专项经费表" xfId="421"/>
    <cellStyle name="常规 2 3 3_2018年各单位业务费和专项经费表" xfId="422"/>
    <cellStyle name="常规 2 4" xfId="423"/>
    <cellStyle name="常规 2 4 2" xfId="424"/>
    <cellStyle name="常规 2 4 2 2" xfId="425"/>
    <cellStyle name="常规 2 4 2 2 2" xfId="426"/>
    <cellStyle name="常规 2 4 2 2 2 2" xfId="427"/>
    <cellStyle name="常规 2 4 2 2 2_2018年各单位业务费和专项经费表" xfId="428"/>
    <cellStyle name="常规 2 4 2 3" xfId="429"/>
    <cellStyle name="常规 2 4 2 3 2" xfId="430"/>
    <cellStyle name="常规 2 4 2 3_2018年各单位业务费和专项经费表" xfId="431"/>
    <cellStyle name="常规 2 4 3" xfId="432"/>
    <cellStyle name="常规 2 4 3 2" xfId="433"/>
    <cellStyle name="常规 2 4 3 2 2" xfId="434"/>
    <cellStyle name="常规 2 4 3 2_2018年各单位业务费和专项经费表" xfId="435"/>
    <cellStyle name="常规 2 4 3 3" xfId="436"/>
    <cellStyle name="常规 2 4 3_2018年各单位业务费和专项经费表" xfId="437"/>
    <cellStyle name="常规 2 4 4" xfId="438"/>
    <cellStyle name="常规 2 4 4 2" xfId="439"/>
    <cellStyle name="常规 2 4 4 2 2" xfId="440"/>
    <cellStyle name="常规 2 4 4 2_2018年各单位业务费和专项经费表" xfId="441"/>
    <cellStyle name="常规 2 4 5" xfId="442"/>
    <cellStyle name="常规 2 4 5 2" xfId="443"/>
    <cellStyle name="常规 2 4 5_2018年各单位业务费和专项经费表" xfId="444"/>
    <cellStyle name="常规 2 4_2018年各单位业务费和专项经费表" xfId="445"/>
    <cellStyle name="常规 2 5" xfId="446"/>
    <cellStyle name="常规 2 5 2" xfId="447"/>
    <cellStyle name="常规 2 5 2 2" xfId="448"/>
    <cellStyle name="常规 2 5 2 2 2" xfId="449"/>
    <cellStyle name="常规 2 5 2 2_2018年各单位业务费和专项经费表" xfId="450"/>
    <cellStyle name="常规 2 5 3" xfId="451"/>
    <cellStyle name="常规 2 5 3 2" xfId="452"/>
    <cellStyle name="常规 2 5 3_2018年各单位业务费和专项经费表" xfId="453"/>
    <cellStyle name="常规 2 6" xfId="454"/>
    <cellStyle name="常规 2 6 2" xfId="455"/>
    <cellStyle name="常规 2 6 2 2" xfId="456"/>
    <cellStyle name="常规 2 6 2_2018年各单位业务费和专项经费表" xfId="457"/>
    <cellStyle name="常规 2 6 3" xfId="458"/>
    <cellStyle name="常规 2 6_2018年各单位业务费和专项经费表" xfId="459"/>
    <cellStyle name="常规 2 7" xfId="460"/>
    <cellStyle name="常规 2 7 2" xfId="461"/>
    <cellStyle name="常规 2 7_2018年各单位业务费和专项经费表" xfId="462"/>
    <cellStyle name="常规 2_2018年各单位业务费和专项经费表" xfId="463"/>
    <cellStyle name="常规 3" xfId="464"/>
    <cellStyle name="常规 4" xfId="465"/>
    <cellStyle name="常规 4 2 2" xfId="466"/>
    <cellStyle name="常规 5" xfId="467"/>
    <cellStyle name="常规 6" xfId="468"/>
    <cellStyle name="常规 7" xfId="469"/>
    <cellStyle name="常规 8" xfId="470"/>
    <cellStyle name="常规 9" xfId="471"/>
    <cellStyle name="常规_2011年全省结算汇总表2012(1).03.28定稿 2 2" xfId="472"/>
  </cellStyles>
  <dxfs count="3">
    <dxf>
      <font>
        <b val="0"/>
        <i val="0"/>
        <color indexed="9"/>
      </font>
    </dxf>
    <dxf>
      <font>
        <b val="0"/>
        <i val="0"/>
        <color indexed="9"/>
      </font>
    </dxf>
    <dxf>
      <font>
        <b val="0"/>
        <i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F7" sqref="F7"/>
    </sheetView>
  </sheetViews>
  <sheetFormatPr defaultColWidth="9" defaultRowHeight="15.6"/>
  <cols>
    <col min="1" max="1" width="19.3984375" customWidth="1"/>
    <col min="6" max="6" width="21.69921875" customWidth="1"/>
  </cols>
  <sheetData>
    <row r="1" spans="1:10" ht="28.2">
      <c r="A1" s="172" t="s">
        <v>1501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22.5" customHeight="1">
      <c r="A2" s="145" t="s">
        <v>21</v>
      </c>
      <c r="B2" s="145"/>
      <c r="C2" s="145"/>
      <c r="D2" s="173"/>
      <c r="E2" s="173"/>
      <c r="F2" s="173"/>
      <c r="G2" s="145"/>
      <c r="H2" s="145"/>
      <c r="I2" s="174" t="s">
        <v>22</v>
      </c>
      <c r="J2" s="174"/>
    </row>
    <row r="3" spans="1:10" ht="36" customHeight="1">
      <c r="A3" s="159" t="s">
        <v>1502</v>
      </c>
      <c r="B3" s="159" t="s">
        <v>23</v>
      </c>
      <c r="C3" s="159" t="s">
        <v>24</v>
      </c>
      <c r="D3" s="159" t="s">
        <v>1503</v>
      </c>
      <c r="E3" s="159" t="s">
        <v>1504</v>
      </c>
      <c r="F3" s="159" t="s">
        <v>1502</v>
      </c>
      <c r="G3" s="159" t="s">
        <v>23</v>
      </c>
      <c r="H3" s="159" t="s">
        <v>24</v>
      </c>
      <c r="I3" s="159" t="s">
        <v>1503</v>
      </c>
      <c r="J3" s="159" t="s">
        <v>1505</v>
      </c>
    </row>
    <row r="4" spans="1:10" ht="21.75" customHeight="1">
      <c r="A4" s="149" t="s">
        <v>25</v>
      </c>
      <c r="B4" s="152">
        <v>39737</v>
      </c>
      <c r="C4" s="152">
        <v>44505</v>
      </c>
      <c r="D4" s="158">
        <v>0.11998892719631578</v>
      </c>
      <c r="E4" s="146"/>
      <c r="F4" s="148" t="s">
        <v>1506</v>
      </c>
      <c r="G4" s="152">
        <v>3692</v>
      </c>
      <c r="H4" s="152">
        <v>3400</v>
      </c>
      <c r="I4" s="158">
        <f>ROUND((H4-G4)/G4,2)</f>
        <v>-0.08</v>
      </c>
      <c r="J4" s="160"/>
    </row>
    <row r="5" spans="1:10" ht="21.75" customHeight="1">
      <c r="A5" s="147" t="s">
        <v>1530</v>
      </c>
      <c r="B5" s="152">
        <v>16375</v>
      </c>
      <c r="C5" s="155">
        <v>18340</v>
      </c>
      <c r="D5" s="158">
        <v>0.12</v>
      </c>
      <c r="E5" s="146"/>
      <c r="F5" s="144" t="s">
        <v>1507</v>
      </c>
      <c r="G5" s="152">
        <v>630</v>
      </c>
      <c r="H5" s="152">
        <v>300</v>
      </c>
      <c r="I5" s="158">
        <f>ROUND((H5-G5)/G5,2)</f>
        <v>-0.52</v>
      </c>
      <c r="J5" s="146"/>
    </row>
    <row r="6" spans="1:10" ht="21.75" customHeight="1">
      <c r="A6" s="147" t="s">
        <v>1531</v>
      </c>
      <c r="B6" s="152">
        <v>2220</v>
      </c>
      <c r="C6" s="155">
        <v>2486</v>
      </c>
      <c r="D6" s="158">
        <v>0.11981981981981982</v>
      </c>
      <c r="E6" s="146"/>
      <c r="F6" s="144" t="s">
        <v>1508</v>
      </c>
      <c r="G6" s="152">
        <v>1350</v>
      </c>
      <c r="H6" s="152">
        <v>1400</v>
      </c>
      <c r="I6" s="158">
        <f>ROUND((H6-G6)/G6,2)</f>
        <v>0.04</v>
      </c>
      <c r="J6" s="146"/>
    </row>
    <row r="7" spans="1:10" ht="21.75" customHeight="1">
      <c r="A7" s="147" t="s">
        <v>1532</v>
      </c>
      <c r="B7" s="152">
        <v>1664</v>
      </c>
      <c r="C7" s="155">
        <v>1864</v>
      </c>
      <c r="D7" s="158">
        <v>0.1201923076923077</v>
      </c>
      <c r="E7" s="146"/>
      <c r="F7" s="151" t="s">
        <v>1509</v>
      </c>
      <c r="G7" s="152">
        <v>850</v>
      </c>
      <c r="H7" s="152">
        <v>600</v>
      </c>
      <c r="I7" s="158">
        <f>ROUND((H7-G7)/G7,2)</f>
        <v>-0.28999999999999998</v>
      </c>
      <c r="J7" s="146"/>
    </row>
    <row r="8" spans="1:10" ht="21.75" customHeight="1">
      <c r="A8" s="147" t="s">
        <v>1533</v>
      </c>
      <c r="B8" s="152">
        <v>3137</v>
      </c>
      <c r="C8" s="155">
        <v>3513</v>
      </c>
      <c r="D8" s="158">
        <v>0.11985973860376156</v>
      </c>
      <c r="E8" s="146"/>
      <c r="F8" s="147" t="s">
        <v>1510</v>
      </c>
      <c r="G8" s="152">
        <v>1063</v>
      </c>
      <c r="H8" s="152">
        <v>450</v>
      </c>
      <c r="I8" s="158">
        <f>ROUND((H8-G8)/G8,2)</f>
        <v>-0.57999999999999996</v>
      </c>
      <c r="J8" s="146"/>
    </row>
    <row r="9" spans="1:10" ht="21.75" customHeight="1">
      <c r="A9" s="147" t="s">
        <v>1534</v>
      </c>
      <c r="B9" s="152">
        <v>3100</v>
      </c>
      <c r="C9" s="155">
        <v>3472</v>
      </c>
      <c r="D9" s="158">
        <v>0.12</v>
      </c>
      <c r="E9" s="146"/>
      <c r="F9" s="148"/>
      <c r="G9" s="152"/>
      <c r="H9" s="152"/>
      <c r="I9" s="158"/>
      <c r="J9" s="160"/>
    </row>
    <row r="10" spans="1:10" ht="21.75" customHeight="1">
      <c r="A10" s="147" t="s">
        <v>1535</v>
      </c>
      <c r="B10" s="152">
        <v>7227</v>
      </c>
      <c r="C10" s="155">
        <v>8094</v>
      </c>
      <c r="D10" s="158">
        <v>0.11996679119966791</v>
      </c>
      <c r="E10" s="146"/>
      <c r="F10" s="154" t="s">
        <v>26</v>
      </c>
      <c r="G10" s="152">
        <v>59737</v>
      </c>
      <c r="H10" s="152">
        <v>59905</v>
      </c>
      <c r="I10" s="158">
        <v>2.8123273682977051E-3</v>
      </c>
      <c r="J10" s="160"/>
    </row>
    <row r="11" spans="1:10" ht="21.75" customHeight="1">
      <c r="A11" s="147" t="s">
        <v>1536</v>
      </c>
      <c r="B11" s="152">
        <v>600</v>
      </c>
      <c r="C11" s="155">
        <v>672</v>
      </c>
      <c r="D11" s="158">
        <v>0.12</v>
      </c>
      <c r="E11" s="146"/>
      <c r="F11" s="154"/>
      <c r="G11" s="152"/>
      <c r="H11" s="152"/>
      <c r="I11" s="158"/>
      <c r="J11" s="160"/>
    </row>
    <row r="12" spans="1:10" ht="21.75" customHeight="1">
      <c r="A12" s="147" t="s">
        <v>1537</v>
      </c>
      <c r="B12" s="152">
        <v>910</v>
      </c>
      <c r="C12" s="155">
        <v>1019</v>
      </c>
      <c r="D12" s="158">
        <v>0.11978021978021978</v>
      </c>
      <c r="E12" s="146"/>
      <c r="F12" s="153" t="s">
        <v>27</v>
      </c>
      <c r="G12" s="152">
        <v>27292</v>
      </c>
      <c r="H12" s="152">
        <v>30567</v>
      </c>
      <c r="I12" s="158">
        <v>0.11999853436904588</v>
      </c>
      <c r="J12" s="146"/>
    </row>
    <row r="13" spans="1:10" ht="21.75" customHeight="1">
      <c r="A13" s="147" t="s">
        <v>1538</v>
      </c>
      <c r="B13" s="152">
        <v>49</v>
      </c>
      <c r="C13" s="155">
        <v>55</v>
      </c>
      <c r="D13" s="158">
        <v>0.12244897959183673</v>
      </c>
      <c r="E13" s="146"/>
      <c r="F13" s="150" t="s">
        <v>1511</v>
      </c>
      <c r="G13" s="152">
        <v>12347</v>
      </c>
      <c r="H13" s="152">
        <v>13829</v>
      </c>
      <c r="I13" s="158">
        <v>0.12002915688021382</v>
      </c>
      <c r="J13" s="146"/>
    </row>
    <row r="14" spans="1:10" ht="21.75" customHeight="1">
      <c r="A14" s="147" t="s">
        <v>1539</v>
      </c>
      <c r="B14" s="152">
        <v>4455</v>
      </c>
      <c r="C14" s="152">
        <v>4990</v>
      </c>
      <c r="D14" s="158">
        <v>0.12008978675645342</v>
      </c>
      <c r="E14" s="146"/>
      <c r="F14" s="153" t="s">
        <v>28</v>
      </c>
      <c r="G14" s="152">
        <v>13</v>
      </c>
      <c r="H14" s="152">
        <v>15</v>
      </c>
      <c r="I14" s="158">
        <v>0.15384615384615385</v>
      </c>
      <c r="J14" s="146"/>
    </row>
    <row r="15" spans="1:10" ht="21.75" customHeight="1">
      <c r="A15" s="147"/>
      <c r="B15" s="152"/>
      <c r="C15" s="155"/>
      <c r="D15" s="158"/>
      <c r="E15" s="146"/>
      <c r="F15" s="153" t="s">
        <v>1512</v>
      </c>
      <c r="G15" s="152">
        <v>21</v>
      </c>
      <c r="H15" s="152">
        <v>23</v>
      </c>
      <c r="I15" s="158">
        <v>9.5238095238095233E-2</v>
      </c>
      <c r="J15" s="146"/>
    </row>
    <row r="16" spans="1:10" ht="21.75" customHeight="1">
      <c r="A16" s="147"/>
      <c r="B16" s="152"/>
      <c r="C16" s="155"/>
      <c r="D16" s="158"/>
      <c r="E16" s="146"/>
      <c r="F16" s="156" t="s">
        <v>1513</v>
      </c>
      <c r="G16" s="152">
        <v>390</v>
      </c>
      <c r="H16" s="152">
        <v>437</v>
      </c>
      <c r="I16" s="158">
        <v>0.12051282051282051</v>
      </c>
      <c r="J16" s="146"/>
    </row>
    <row r="17" spans="1:10" ht="21.75" customHeight="1">
      <c r="A17" s="149" t="s">
        <v>29</v>
      </c>
      <c r="B17" s="152">
        <v>20000</v>
      </c>
      <c r="C17" s="152">
        <v>15400</v>
      </c>
      <c r="D17" s="158">
        <v>-0.23</v>
      </c>
      <c r="E17" s="146"/>
      <c r="F17" s="153" t="s">
        <v>1514</v>
      </c>
      <c r="G17" s="152">
        <v>200</v>
      </c>
      <c r="H17" s="152">
        <v>224</v>
      </c>
      <c r="I17" s="158">
        <v>0.12</v>
      </c>
      <c r="J17" s="146"/>
    </row>
    <row r="18" spans="1:10" ht="21.75" customHeight="1">
      <c r="A18" s="147" t="s">
        <v>1515</v>
      </c>
      <c r="B18" s="152">
        <v>2696</v>
      </c>
      <c r="C18" s="152">
        <v>4000</v>
      </c>
      <c r="D18" s="158">
        <f>ROUND((C18-B18)/B18,2)</f>
        <v>0.48</v>
      </c>
      <c r="E18" s="146"/>
      <c r="F18" s="149"/>
      <c r="G18" s="152"/>
      <c r="H18" s="152"/>
      <c r="I18" s="158"/>
      <c r="J18" s="146"/>
    </row>
    <row r="19" spans="1:10" ht="21.75" customHeight="1">
      <c r="A19" s="147" t="s">
        <v>1516</v>
      </c>
      <c r="B19" s="152">
        <v>4220</v>
      </c>
      <c r="C19" s="152">
        <v>3200</v>
      </c>
      <c r="D19" s="158">
        <f>ROUND((C19-B19)/B19,2)</f>
        <v>-0.24</v>
      </c>
      <c r="E19" s="146"/>
      <c r="F19" s="163" t="s">
        <v>30</v>
      </c>
      <c r="G19" s="152">
        <v>100000</v>
      </c>
      <c r="H19" s="152">
        <v>105000</v>
      </c>
      <c r="I19" s="158">
        <v>0.05</v>
      </c>
      <c r="J19" s="146"/>
    </row>
    <row r="20" spans="1:10" ht="21.75" customHeight="1">
      <c r="A20" s="147" t="s">
        <v>1517</v>
      </c>
      <c r="B20" s="152">
        <v>4992</v>
      </c>
      <c r="C20" s="152">
        <v>4200</v>
      </c>
      <c r="D20" s="158">
        <f>ROUND((C20-B20)/B20,2)</f>
        <v>-0.16</v>
      </c>
      <c r="E20" s="146"/>
      <c r="F20" s="164" t="s">
        <v>1520</v>
      </c>
      <c r="G20" s="161">
        <v>82830</v>
      </c>
      <c r="H20" s="161">
        <v>91780</v>
      </c>
      <c r="I20" s="162">
        <v>0.10805263793311592</v>
      </c>
      <c r="J20" s="146"/>
    </row>
    <row r="21" spans="1:10" ht="21.75" customHeight="1">
      <c r="A21" s="147" t="s">
        <v>1518</v>
      </c>
      <c r="B21" s="152">
        <v>3337</v>
      </c>
      <c r="C21" s="152">
        <v>150</v>
      </c>
      <c r="D21" s="158">
        <f>ROUND((C21-B21)/B21,2)</f>
        <v>-0.96</v>
      </c>
      <c r="E21" s="146"/>
      <c r="F21" s="144" t="s">
        <v>1519</v>
      </c>
      <c r="G21" s="152">
        <v>17170</v>
      </c>
      <c r="H21" s="152">
        <v>13220</v>
      </c>
      <c r="I21" s="158">
        <v>-0.23005241700640652</v>
      </c>
      <c r="J21" s="146"/>
    </row>
    <row r="22" spans="1:10">
      <c r="A22" s="143"/>
      <c r="B22" s="143"/>
      <c r="C22" s="143"/>
      <c r="D22" s="143"/>
      <c r="E22" s="143"/>
      <c r="F22" s="143"/>
      <c r="G22" s="143"/>
      <c r="H22" s="143"/>
      <c r="I22" s="143"/>
      <c r="J22" s="143"/>
    </row>
    <row r="24" spans="1:10">
      <c r="A24" s="142"/>
      <c r="B24" s="142"/>
      <c r="C24" s="142"/>
      <c r="D24" s="142"/>
      <c r="E24" s="142"/>
      <c r="F24" s="142"/>
      <c r="G24" s="142"/>
      <c r="H24" s="157"/>
      <c r="I24" s="142"/>
      <c r="J24" s="142"/>
    </row>
  </sheetData>
  <mergeCells count="3">
    <mergeCell ref="A1:J1"/>
    <mergeCell ref="D2:F2"/>
    <mergeCell ref="I2:J2"/>
  </mergeCells>
  <phoneticPr fontId="13" type="noConversion"/>
  <printOptions horizontalCentered="1"/>
  <pageMargins left="0.74803149606299213" right="0.74803149606299213" top="0.78740157480314965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E4" sqref="E4"/>
    </sheetView>
  </sheetViews>
  <sheetFormatPr defaultRowHeight="15.6"/>
  <cols>
    <col min="1" max="1" width="29.19921875" customWidth="1"/>
    <col min="2" max="2" width="35.69921875" customWidth="1"/>
  </cols>
  <sheetData>
    <row r="1" spans="1:2" ht="22.5" customHeight="1">
      <c r="A1" s="218" t="s">
        <v>1588</v>
      </c>
      <c r="B1" s="218"/>
    </row>
    <row r="2" spans="1:2" ht="22.5" customHeight="1">
      <c r="A2" s="167"/>
      <c r="B2" s="168" t="s">
        <v>1585</v>
      </c>
    </row>
    <row r="3" spans="1:2" ht="22.5" customHeight="1">
      <c r="A3" s="169" t="s">
        <v>1586</v>
      </c>
      <c r="B3" s="169" t="s">
        <v>1587</v>
      </c>
    </row>
    <row r="4" spans="1:2" ht="22.5" customHeight="1">
      <c r="A4" s="169">
        <v>260578</v>
      </c>
      <c r="B4" s="169">
        <v>259565</v>
      </c>
    </row>
  </sheetData>
  <mergeCells count="1">
    <mergeCell ref="A1:B1"/>
  </mergeCells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B6" sqref="B6"/>
    </sheetView>
  </sheetViews>
  <sheetFormatPr defaultRowHeight="15.6"/>
  <cols>
    <col min="1" max="1" width="29.19921875" customWidth="1"/>
    <col min="2" max="2" width="35.69921875" customWidth="1"/>
  </cols>
  <sheetData>
    <row r="1" spans="1:2" ht="22.5" customHeight="1">
      <c r="A1" s="218" t="s">
        <v>1589</v>
      </c>
      <c r="B1" s="218"/>
    </row>
    <row r="2" spans="1:2" ht="22.5" customHeight="1">
      <c r="A2" s="167"/>
      <c r="B2" s="168" t="s">
        <v>1585</v>
      </c>
    </row>
    <row r="3" spans="1:2" ht="22.5" customHeight="1">
      <c r="A3" s="169" t="s">
        <v>1586</v>
      </c>
      <c r="B3" s="169" t="s">
        <v>1587</v>
      </c>
    </row>
    <row r="4" spans="1:2" ht="22.5" customHeight="1">
      <c r="A4" s="169">
        <v>37321</v>
      </c>
      <c r="B4" s="169">
        <v>37321</v>
      </c>
    </row>
  </sheetData>
  <mergeCells count="1">
    <mergeCell ref="A1:B1"/>
  </mergeCells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.6"/>
  <cols>
    <col min="1" max="3" width="17.09765625" customWidth="1"/>
    <col min="4" max="4" width="20.8984375" customWidth="1"/>
    <col min="5" max="5" width="17.09765625" customWidth="1"/>
  </cols>
  <sheetData>
    <row r="1" spans="1:5" ht="22.2">
      <c r="A1" s="219" t="s">
        <v>1594</v>
      </c>
      <c r="B1" s="219"/>
      <c r="C1" s="219"/>
      <c r="D1" s="219"/>
      <c r="E1" s="219"/>
    </row>
    <row r="2" spans="1:5" ht="20.399999999999999">
      <c r="A2" s="220" t="s">
        <v>1590</v>
      </c>
      <c r="B2" s="220"/>
      <c r="C2" s="220"/>
      <c r="D2" s="220"/>
      <c r="E2" s="220"/>
    </row>
    <row r="3" spans="1:5" ht="49.5" customHeight="1">
      <c r="A3" s="170" t="s">
        <v>1591</v>
      </c>
      <c r="B3" s="170" t="s">
        <v>45</v>
      </c>
      <c r="C3" s="170" t="s">
        <v>1592</v>
      </c>
      <c r="D3" s="170" t="s">
        <v>46</v>
      </c>
      <c r="E3" s="170" t="s">
        <v>44</v>
      </c>
    </row>
    <row r="4" spans="1:5" ht="45" customHeight="1">
      <c r="A4" s="171">
        <v>0</v>
      </c>
      <c r="B4" s="171">
        <v>1020</v>
      </c>
      <c r="C4" s="171">
        <v>0</v>
      </c>
      <c r="D4" s="171">
        <v>810</v>
      </c>
      <c r="E4" s="171">
        <v>1830</v>
      </c>
    </row>
    <row r="5" spans="1:5" ht="81" customHeight="1">
      <c r="A5" s="221" t="s">
        <v>1593</v>
      </c>
      <c r="B5" s="221"/>
      <c r="C5" s="221"/>
      <c r="D5" s="221"/>
      <c r="E5" s="221"/>
    </row>
  </sheetData>
  <mergeCells count="3">
    <mergeCell ref="A1:E1"/>
    <mergeCell ref="A2:E2"/>
    <mergeCell ref="A5:E5"/>
  </mergeCells>
  <phoneticPr fontId="1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showZeros="0" workbookViewId="0">
      <selection activeCell="F20" sqref="F20:G20"/>
    </sheetView>
  </sheetViews>
  <sheetFormatPr defaultColWidth="9" defaultRowHeight="15.6"/>
  <cols>
    <col min="1" max="1" width="38.69921875" style="95" customWidth="1"/>
    <col min="2" max="2" width="10" style="97" customWidth="1"/>
    <col min="3" max="3" width="20.3984375" style="97" customWidth="1"/>
    <col min="4" max="4" width="10.19921875" style="95" customWidth="1"/>
    <col min="5" max="5" width="9.19921875" style="97" customWidth="1"/>
    <col min="6" max="6" width="9.09765625" style="95" customWidth="1"/>
    <col min="7" max="7" width="10.69921875" style="95" customWidth="1"/>
    <col min="8" max="16384" width="9" style="95"/>
  </cols>
  <sheetData>
    <row r="1" spans="1:7" s="96" customFormat="1" ht="27.75" customHeight="1">
      <c r="A1" s="178" t="s">
        <v>1234</v>
      </c>
      <c r="B1" s="178"/>
      <c r="C1" s="178"/>
      <c r="D1" s="178"/>
      <c r="E1" s="178"/>
      <c r="F1" s="178"/>
      <c r="G1" s="178"/>
    </row>
    <row r="2" spans="1:7" s="96" customFormat="1" ht="16.5" customHeight="1">
      <c r="A2" s="96" t="s">
        <v>31</v>
      </c>
      <c r="B2" s="98"/>
      <c r="C2" s="98"/>
      <c r="D2" s="99"/>
      <c r="E2" s="98"/>
      <c r="F2" s="179" t="s">
        <v>22</v>
      </c>
      <c r="G2" s="179"/>
    </row>
    <row r="3" spans="1:7" s="96" customFormat="1" ht="16.5" customHeight="1">
      <c r="A3" s="175" t="s">
        <v>32</v>
      </c>
      <c r="B3" s="180"/>
      <c r="C3" s="101"/>
      <c r="D3" s="176" t="s">
        <v>33</v>
      </c>
      <c r="E3" s="181"/>
      <c r="F3" s="181"/>
      <c r="G3" s="177"/>
    </row>
    <row r="4" spans="1:7" s="96" customFormat="1" ht="16.5" customHeight="1">
      <c r="A4" s="100" t="s">
        <v>34</v>
      </c>
      <c r="B4" s="102" t="s">
        <v>35</v>
      </c>
      <c r="C4" s="103" t="s">
        <v>36</v>
      </c>
      <c r="D4" s="100" t="s">
        <v>34</v>
      </c>
      <c r="E4" s="101" t="s">
        <v>35</v>
      </c>
      <c r="F4" s="176" t="s">
        <v>36</v>
      </c>
      <c r="G4" s="177"/>
    </row>
    <row r="5" spans="1:7" s="96" customFormat="1" ht="16.5" customHeight="1">
      <c r="A5" s="104" t="s">
        <v>37</v>
      </c>
      <c r="B5" s="105">
        <v>59905</v>
      </c>
      <c r="C5" s="105"/>
      <c r="D5" s="106" t="s">
        <v>38</v>
      </c>
      <c r="E5" s="166">
        <v>261290.87621100002</v>
      </c>
      <c r="F5" s="182" t="s">
        <v>1529</v>
      </c>
      <c r="G5" s="183"/>
    </row>
    <row r="6" spans="1:7" s="96" customFormat="1" ht="16.5" customHeight="1">
      <c r="A6" s="104" t="s">
        <v>39</v>
      </c>
      <c r="B6" s="105">
        <v>120017</v>
      </c>
      <c r="C6" s="105"/>
      <c r="D6" s="106"/>
      <c r="E6" s="107"/>
      <c r="F6" s="176"/>
      <c r="G6" s="177"/>
    </row>
    <row r="7" spans="1:7" s="96" customFormat="1" ht="16.5" customHeight="1">
      <c r="A7" s="119" t="s">
        <v>1233</v>
      </c>
      <c r="B7" s="139">
        <v>4793</v>
      </c>
      <c r="C7" s="120"/>
      <c r="D7" s="106" t="s">
        <v>40</v>
      </c>
      <c r="E7" s="107">
        <v>1577</v>
      </c>
      <c r="F7" s="182"/>
      <c r="G7" s="177"/>
    </row>
    <row r="8" spans="1:7" s="96" customFormat="1" ht="16.5" customHeight="1">
      <c r="A8" s="116" t="s">
        <v>1215</v>
      </c>
      <c r="B8" s="139">
        <v>1618</v>
      </c>
      <c r="C8" s="105"/>
      <c r="D8" s="104"/>
      <c r="E8" s="105"/>
      <c r="F8" s="175"/>
      <c r="G8" s="175"/>
    </row>
    <row r="9" spans="1:7" s="96" customFormat="1" ht="16.5" customHeight="1">
      <c r="A9" s="116" t="s">
        <v>1216</v>
      </c>
      <c r="B9" s="139">
        <v>65047</v>
      </c>
      <c r="C9" s="105"/>
      <c r="D9" s="104"/>
      <c r="E9" s="105"/>
      <c r="F9" s="175"/>
      <c r="G9" s="175"/>
    </row>
    <row r="10" spans="1:7" s="96" customFormat="1" ht="16.5" customHeight="1">
      <c r="A10" s="116" t="s">
        <v>1217</v>
      </c>
      <c r="B10" s="139">
        <v>21620</v>
      </c>
      <c r="C10" s="105"/>
      <c r="D10" s="104"/>
      <c r="E10" s="105"/>
      <c r="F10" s="175"/>
      <c r="G10" s="175"/>
    </row>
    <row r="11" spans="1:7" s="96" customFormat="1" ht="16.5" customHeight="1">
      <c r="A11" s="116" t="s">
        <v>1218</v>
      </c>
      <c r="B11" s="139">
        <v>2647</v>
      </c>
      <c r="C11" s="105"/>
      <c r="D11" s="104"/>
      <c r="E11" s="105"/>
      <c r="F11" s="175"/>
      <c r="G11" s="175"/>
    </row>
    <row r="12" spans="1:7" s="96" customFormat="1" ht="16.5" customHeight="1">
      <c r="A12" s="116" t="s">
        <v>1219</v>
      </c>
      <c r="B12" s="139"/>
      <c r="C12" s="105"/>
      <c r="D12" s="104"/>
      <c r="E12" s="105"/>
      <c r="F12" s="175"/>
      <c r="G12" s="175"/>
    </row>
    <row r="13" spans="1:7" s="96" customFormat="1" ht="16.5" customHeight="1">
      <c r="A13" s="116" t="s">
        <v>1220</v>
      </c>
      <c r="B13" s="139">
        <v>215</v>
      </c>
      <c r="C13" s="105"/>
      <c r="D13" s="104"/>
      <c r="E13" s="105"/>
      <c r="F13" s="175"/>
      <c r="G13" s="175"/>
    </row>
    <row r="14" spans="1:7" s="96" customFormat="1" ht="16.5" customHeight="1">
      <c r="A14" s="116" t="s">
        <v>1221</v>
      </c>
      <c r="B14" s="139"/>
      <c r="C14" s="120"/>
      <c r="D14" s="104"/>
      <c r="E14" s="105"/>
      <c r="F14" s="175"/>
      <c r="G14" s="175"/>
    </row>
    <row r="15" spans="1:7" s="96" customFormat="1" ht="16.5" customHeight="1">
      <c r="A15" s="117" t="s">
        <v>1222</v>
      </c>
      <c r="B15" s="139"/>
      <c r="C15" s="105"/>
      <c r="D15" s="104"/>
      <c r="E15" s="105"/>
      <c r="F15" s="175"/>
      <c r="G15" s="175"/>
    </row>
    <row r="16" spans="1:7" s="96" customFormat="1" ht="16.5" customHeight="1">
      <c r="A16" s="117" t="s">
        <v>1223</v>
      </c>
      <c r="B16" s="139">
        <v>2984</v>
      </c>
      <c r="C16" s="105"/>
      <c r="D16" s="104"/>
      <c r="E16" s="105"/>
      <c r="F16" s="175"/>
      <c r="G16" s="175"/>
    </row>
    <row r="17" spans="1:7" s="96" customFormat="1" ht="16.5" customHeight="1">
      <c r="A17" s="117" t="s">
        <v>1224</v>
      </c>
      <c r="B17" s="139"/>
      <c r="C17" s="105"/>
      <c r="D17" s="104"/>
      <c r="E17" s="105"/>
      <c r="F17" s="175"/>
      <c r="G17" s="175"/>
    </row>
    <row r="18" spans="1:7" s="96" customFormat="1" ht="16.5" customHeight="1">
      <c r="A18" s="117" t="s">
        <v>1225</v>
      </c>
      <c r="B18" s="139"/>
      <c r="C18" s="105"/>
      <c r="D18" s="104"/>
      <c r="E18" s="105"/>
      <c r="F18" s="175"/>
      <c r="G18" s="175"/>
    </row>
    <row r="19" spans="1:7" s="96" customFormat="1" ht="16.5" customHeight="1">
      <c r="A19" s="117" t="s">
        <v>1226</v>
      </c>
      <c r="B19" s="139">
        <v>1872</v>
      </c>
      <c r="C19" s="105"/>
      <c r="D19" s="104"/>
      <c r="E19" s="105"/>
      <c r="F19" s="175"/>
      <c r="G19" s="175"/>
    </row>
    <row r="20" spans="1:7" s="96" customFormat="1" ht="16.5" customHeight="1">
      <c r="A20" s="116" t="s">
        <v>1227</v>
      </c>
      <c r="B20" s="139"/>
      <c r="C20" s="105"/>
      <c r="D20" s="104"/>
      <c r="E20" s="105"/>
      <c r="F20" s="175"/>
      <c r="G20" s="175"/>
    </row>
    <row r="21" spans="1:7" s="96" customFormat="1" ht="16.5" customHeight="1">
      <c r="A21" s="116" t="s">
        <v>1228</v>
      </c>
      <c r="B21" s="139">
        <v>4693</v>
      </c>
      <c r="C21" s="105"/>
      <c r="D21" s="104"/>
      <c r="E21" s="105"/>
      <c r="F21" s="175"/>
      <c r="G21" s="175"/>
    </row>
    <row r="22" spans="1:7" s="96" customFormat="1" ht="16.5" customHeight="1">
      <c r="A22" s="118" t="s">
        <v>1229</v>
      </c>
      <c r="B22" s="139"/>
      <c r="C22" s="105"/>
      <c r="D22" s="104"/>
      <c r="E22" s="105"/>
      <c r="F22" s="175"/>
      <c r="G22" s="175"/>
    </row>
    <row r="23" spans="1:7" s="96" customFormat="1" ht="16.5" customHeight="1">
      <c r="A23" s="118" t="s">
        <v>1230</v>
      </c>
      <c r="B23" s="139"/>
      <c r="C23" s="105"/>
      <c r="D23" s="104"/>
      <c r="E23" s="105"/>
      <c r="F23" s="175"/>
      <c r="G23" s="175"/>
    </row>
    <row r="24" spans="1:7" s="96" customFormat="1" ht="16.5" customHeight="1">
      <c r="A24" s="118" t="s">
        <v>1231</v>
      </c>
      <c r="B24" s="139"/>
      <c r="C24" s="105"/>
      <c r="D24" s="104"/>
      <c r="E24" s="105"/>
      <c r="F24" s="175"/>
      <c r="G24" s="175"/>
    </row>
    <row r="25" spans="1:7" s="96" customFormat="1" ht="16.5" customHeight="1">
      <c r="A25" s="118" t="s">
        <v>1232</v>
      </c>
      <c r="B25" s="139">
        <v>14528</v>
      </c>
      <c r="C25" s="105"/>
      <c r="D25" s="104"/>
      <c r="E25" s="105"/>
      <c r="F25" s="175"/>
      <c r="G25" s="175"/>
    </row>
    <row r="26" spans="1:7" s="96" customFormat="1" ht="16.5" customHeight="1">
      <c r="A26" s="119" t="s">
        <v>1235</v>
      </c>
      <c r="B26" s="105"/>
      <c r="C26" s="105"/>
      <c r="D26" s="104"/>
      <c r="E26" s="104"/>
      <c r="F26" s="175"/>
      <c r="G26" s="175"/>
    </row>
    <row r="27" spans="1:7" s="96" customFormat="1" ht="16.5" customHeight="1">
      <c r="A27" s="104" t="s">
        <v>41</v>
      </c>
      <c r="B27" s="105">
        <v>82945.876211000024</v>
      </c>
      <c r="C27" s="105"/>
      <c r="D27" s="104"/>
      <c r="E27" s="105"/>
      <c r="F27" s="175"/>
      <c r="G27" s="175"/>
    </row>
    <row r="28" spans="1:7" s="96" customFormat="1" ht="16.5" customHeight="1">
      <c r="A28" s="100" t="s">
        <v>42</v>
      </c>
      <c r="B28" s="105">
        <v>262867.87621100002</v>
      </c>
      <c r="C28" s="105"/>
      <c r="D28" s="108" t="s">
        <v>43</v>
      </c>
      <c r="E28" s="105">
        <v>262867.87621100002</v>
      </c>
      <c r="F28" s="109"/>
      <c r="G28" s="110"/>
    </row>
  </sheetData>
  <mergeCells count="28">
    <mergeCell ref="F5:G5"/>
    <mergeCell ref="F6:G6"/>
    <mergeCell ref="F7:G7"/>
    <mergeCell ref="F8:G8"/>
    <mergeCell ref="F4:G4"/>
    <mergeCell ref="F9:G9"/>
    <mergeCell ref="F10:G10"/>
    <mergeCell ref="F11:G11"/>
    <mergeCell ref="F27:G27"/>
    <mergeCell ref="A1:G1"/>
    <mergeCell ref="F2:G2"/>
    <mergeCell ref="A3:B3"/>
    <mergeCell ref="D3:G3"/>
    <mergeCell ref="F26:G26"/>
    <mergeCell ref="F16:G16"/>
    <mergeCell ref="F17:G17"/>
    <mergeCell ref="F18:G18"/>
    <mergeCell ref="F24:G24"/>
    <mergeCell ref="F12:G12"/>
    <mergeCell ref="F13:G13"/>
    <mergeCell ref="F14:G14"/>
    <mergeCell ref="F15:G15"/>
    <mergeCell ref="F25:G25"/>
    <mergeCell ref="F19:G19"/>
    <mergeCell ref="F20:G20"/>
    <mergeCell ref="F21:G21"/>
    <mergeCell ref="F22:G22"/>
    <mergeCell ref="F23:G23"/>
  </mergeCells>
  <phoneticPr fontId="13" type="noConversion"/>
  <conditionalFormatting sqref="A20:A25 A8:A17">
    <cfRule type="cellIs" dxfId="2" priority="3" stopIfTrue="1" operator="equal">
      <formula>0</formula>
    </cfRule>
  </conditionalFormatting>
  <conditionalFormatting sqref="A20:A25 A8:A17">
    <cfRule type="cellIs" dxfId="1" priority="1" stopIfTrue="1" operator="equal">
      <formula>0</formula>
    </cfRule>
  </conditionalFormatting>
  <printOptions horizontalCentered="1"/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8"/>
  <sheetViews>
    <sheetView showZeros="0" workbookViewId="0">
      <selection activeCell="C20" sqref="C20"/>
    </sheetView>
  </sheetViews>
  <sheetFormatPr defaultColWidth="9" defaultRowHeight="15.6"/>
  <cols>
    <col min="1" max="1" width="38.69921875" style="95" customWidth="1"/>
    <col min="2" max="2" width="10" style="97" customWidth="1"/>
    <col min="3" max="3" width="20.3984375" style="97" customWidth="1"/>
    <col min="4" max="4" width="10.19921875" style="95" customWidth="1"/>
    <col min="5" max="5" width="9.19921875" style="97" customWidth="1"/>
    <col min="6" max="6" width="9.09765625" style="95" customWidth="1"/>
    <col min="7" max="7" width="10.69921875" style="95" customWidth="1"/>
    <col min="8" max="16384" width="9" style="95"/>
  </cols>
  <sheetData>
    <row r="1" spans="1:7" s="96" customFormat="1" ht="22.5" customHeight="1">
      <c r="A1" s="178" t="s">
        <v>1574</v>
      </c>
      <c r="B1" s="178"/>
      <c r="C1" s="178"/>
      <c r="D1" s="178"/>
      <c r="E1" s="178"/>
      <c r="F1" s="178"/>
      <c r="G1" s="178"/>
    </row>
    <row r="2" spans="1:7" s="96" customFormat="1" ht="17.25" customHeight="1">
      <c r="A2" s="165" t="s">
        <v>1573</v>
      </c>
      <c r="B2" s="98"/>
      <c r="C2" s="98"/>
      <c r="D2" s="99"/>
      <c r="E2" s="98"/>
      <c r="F2" s="179" t="s">
        <v>22</v>
      </c>
      <c r="G2" s="179"/>
    </row>
    <row r="3" spans="1:7" s="96" customFormat="1" ht="17.25" customHeight="1">
      <c r="A3" s="175" t="s">
        <v>32</v>
      </c>
      <c r="B3" s="180"/>
      <c r="C3" s="101"/>
      <c r="D3" s="176" t="s">
        <v>33</v>
      </c>
      <c r="E3" s="181"/>
      <c r="F3" s="181"/>
      <c r="G3" s="177"/>
    </row>
    <row r="4" spans="1:7" s="96" customFormat="1" ht="17.25" customHeight="1">
      <c r="A4" s="100" t="s">
        <v>34</v>
      </c>
      <c r="B4" s="102" t="s">
        <v>35</v>
      </c>
      <c r="C4" s="103" t="s">
        <v>36</v>
      </c>
      <c r="D4" s="100" t="s">
        <v>34</v>
      </c>
      <c r="E4" s="101" t="s">
        <v>35</v>
      </c>
      <c r="F4" s="176" t="s">
        <v>36</v>
      </c>
      <c r="G4" s="177"/>
    </row>
    <row r="5" spans="1:7" s="96" customFormat="1" ht="17.25" customHeight="1">
      <c r="A5" s="104" t="s">
        <v>37</v>
      </c>
      <c r="B5" s="105">
        <v>59905</v>
      </c>
      <c r="C5" s="120"/>
      <c r="D5" s="106" t="s">
        <v>38</v>
      </c>
      <c r="E5" s="107">
        <v>382364.36621100002</v>
      </c>
      <c r="F5" s="138" t="s">
        <v>1375</v>
      </c>
      <c r="G5" s="110">
        <v>261290.87621100002</v>
      </c>
    </row>
    <row r="6" spans="1:7" s="96" customFormat="1" ht="17.25" customHeight="1">
      <c r="A6" s="104" t="s">
        <v>39</v>
      </c>
      <c r="B6" s="105">
        <v>241090</v>
      </c>
      <c r="C6" s="105"/>
      <c r="D6" s="106"/>
      <c r="E6" s="107"/>
      <c r="F6" s="176"/>
      <c r="G6" s="177"/>
    </row>
    <row r="7" spans="1:7" s="96" customFormat="1" ht="17.25" customHeight="1">
      <c r="A7" s="119" t="s">
        <v>1233</v>
      </c>
      <c r="B7" s="139">
        <v>4793</v>
      </c>
      <c r="C7" s="120"/>
      <c r="D7" s="106" t="s">
        <v>40</v>
      </c>
      <c r="E7" s="107">
        <v>1577</v>
      </c>
      <c r="F7" s="182"/>
      <c r="G7" s="177"/>
    </row>
    <row r="8" spans="1:7" s="96" customFormat="1" ht="17.25" customHeight="1">
      <c r="A8" s="116" t="s">
        <v>1215</v>
      </c>
      <c r="B8" s="139">
        <v>1618</v>
      </c>
      <c r="C8" s="105"/>
      <c r="D8" s="104"/>
      <c r="E8" s="105"/>
      <c r="F8" s="176"/>
      <c r="G8" s="177"/>
    </row>
    <row r="9" spans="1:7" s="96" customFormat="1" ht="17.25" customHeight="1">
      <c r="A9" s="116" t="s">
        <v>1216</v>
      </c>
      <c r="B9" s="139">
        <v>65047</v>
      </c>
      <c r="C9" s="120"/>
      <c r="D9" s="104"/>
      <c r="E9" s="105"/>
      <c r="F9" s="176"/>
      <c r="G9" s="177"/>
    </row>
    <row r="10" spans="1:7" s="96" customFormat="1" ht="17.25" customHeight="1">
      <c r="A10" s="116" t="s">
        <v>1217</v>
      </c>
      <c r="B10" s="139">
        <v>21620</v>
      </c>
      <c r="C10" s="105"/>
      <c r="D10" s="104"/>
      <c r="E10" s="105"/>
      <c r="F10" s="176"/>
      <c r="G10" s="177"/>
    </row>
    <row r="11" spans="1:7" s="96" customFormat="1" ht="17.25" customHeight="1">
      <c r="A11" s="116" t="s">
        <v>1218</v>
      </c>
      <c r="B11" s="139">
        <v>2647</v>
      </c>
      <c r="C11" s="105"/>
      <c r="D11" s="104"/>
      <c r="E11" s="105"/>
      <c r="F11" s="176"/>
      <c r="G11" s="177"/>
    </row>
    <row r="12" spans="1:7" s="96" customFormat="1" ht="17.25" customHeight="1">
      <c r="A12" s="116" t="s">
        <v>1219</v>
      </c>
      <c r="B12" s="139"/>
      <c r="C12" s="105"/>
      <c r="D12" s="104"/>
      <c r="E12" s="105"/>
      <c r="F12" s="176"/>
      <c r="G12" s="177"/>
    </row>
    <row r="13" spans="1:7" s="96" customFormat="1" ht="17.25" customHeight="1">
      <c r="A13" s="116" t="s">
        <v>1220</v>
      </c>
      <c r="B13" s="139">
        <v>215</v>
      </c>
      <c r="C13" s="105"/>
      <c r="D13" s="104"/>
      <c r="E13" s="105"/>
      <c r="F13" s="176"/>
      <c r="G13" s="177"/>
    </row>
    <row r="14" spans="1:7" s="96" customFormat="1" ht="17.25" customHeight="1">
      <c r="A14" s="116" t="s">
        <v>1221</v>
      </c>
      <c r="B14" s="139"/>
      <c r="C14" s="120"/>
      <c r="D14" s="104"/>
      <c r="E14" s="105"/>
      <c r="F14" s="176"/>
      <c r="G14" s="177"/>
    </row>
    <row r="15" spans="1:7" s="96" customFormat="1" ht="17.25" customHeight="1">
      <c r="A15" s="117" t="s">
        <v>1222</v>
      </c>
      <c r="B15" s="139"/>
      <c r="C15" s="105"/>
      <c r="D15" s="104"/>
      <c r="E15" s="105"/>
      <c r="F15" s="176"/>
      <c r="G15" s="177"/>
    </row>
    <row r="16" spans="1:7" s="96" customFormat="1" ht="17.25" customHeight="1">
      <c r="A16" s="117" t="s">
        <v>1223</v>
      </c>
      <c r="B16" s="139">
        <v>2984</v>
      </c>
      <c r="C16" s="120"/>
      <c r="D16" s="104"/>
      <c r="E16" s="105"/>
      <c r="F16" s="176"/>
      <c r="G16" s="177"/>
    </row>
    <row r="17" spans="1:7" s="96" customFormat="1" ht="17.25" customHeight="1">
      <c r="A17" s="117" t="s">
        <v>1224</v>
      </c>
      <c r="B17" s="139"/>
      <c r="C17" s="105"/>
      <c r="D17" s="104"/>
      <c r="E17" s="105"/>
      <c r="F17" s="176"/>
      <c r="G17" s="177"/>
    </row>
    <row r="18" spans="1:7" s="96" customFormat="1" ht="17.25" customHeight="1">
      <c r="A18" s="117" t="s">
        <v>1225</v>
      </c>
      <c r="B18" s="139"/>
      <c r="C18" s="105"/>
      <c r="D18" s="104"/>
      <c r="E18" s="105"/>
      <c r="F18" s="176"/>
      <c r="G18" s="177"/>
    </row>
    <row r="19" spans="1:7" s="96" customFormat="1" ht="17.25" customHeight="1">
      <c r="A19" s="117" t="s">
        <v>1226</v>
      </c>
      <c r="B19" s="139">
        <v>1872</v>
      </c>
      <c r="C19" s="120"/>
      <c r="D19" s="104"/>
      <c r="E19" s="105"/>
      <c r="F19" s="176"/>
      <c r="G19" s="177"/>
    </row>
    <row r="20" spans="1:7" s="96" customFormat="1" ht="17.25" customHeight="1">
      <c r="A20" s="116" t="s">
        <v>1227</v>
      </c>
      <c r="B20" s="139"/>
      <c r="C20" s="120"/>
      <c r="D20" s="104"/>
      <c r="E20" s="105"/>
      <c r="F20" s="176"/>
      <c r="G20" s="177"/>
    </row>
    <row r="21" spans="1:7" s="96" customFormat="1" ht="17.25" customHeight="1">
      <c r="A21" s="116" t="s">
        <v>1228</v>
      </c>
      <c r="B21" s="139">
        <v>4693</v>
      </c>
      <c r="C21" s="105"/>
      <c r="D21" s="104"/>
      <c r="E21" s="105"/>
      <c r="F21" s="176"/>
      <c r="G21" s="177"/>
    </row>
    <row r="22" spans="1:7" s="96" customFormat="1" ht="17.25" customHeight="1">
      <c r="A22" s="118" t="s">
        <v>1229</v>
      </c>
      <c r="B22" s="139"/>
      <c r="C22" s="105"/>
      <c r="D22" s="104"/>
      <c r="E22" s="105"/>
      <c r="F22" s="176"/>
      <c r="G22" s="177"/>
    </row>
    <row r="23" spans="1:7" s="96" customFormat="1" ht="17.25" customHeight="1">
      <c r="A23" s="118" t="s">
        <v>1230</v>
      </c>
      <c r="B23" s="139"/>
      <c r="C23" s="105"/>
      <c r="D23" s="104"/>
      <c r="E23" s="105"/>
      <c r="F23" s="176"/>
      <c r="G23" s="177"/>
    </row>
    <row r="24" spans="1:7" s="96" customFormat="1" ht="17.25" customHeight="1">
      <c r="A24" s="118" t="s">
        <v>1231</v>
      </c>
      <c r="B24" s="139"/>
      <c r="C24" s="105"/>
      <c r="D24" s="104"/>
      <c r="E24" s="105"/>
      <c r="F24" s="176"/>
      <c r="G24" s="177"/>
    </row>
    <row r="25" spans="1:7" s="96" customFormat="1" ht="17.25" customHeight="1">
      <c r="A25" s="118" t="s">
        <v>1232</v>
      </c>
      <c r="B25" s="139">
        <v>14528</v>
      </c>
      <c r="C25" s="105"/>
      <c r="D25" s="104"/>
      <c r="E25" s="105"/>
      <c r="F25" s="176"/>
      <c r="G25" s="177"/>
    </row>
    <row r="26" spans="1:7" s="96" customFormat="1" ht="17.25" customHeight="1">
      <c r="A26" s="119" t="s">
        <v>1235</v>
      </c>
      <c r="B26" s="105">
        <v>121073</v>
      </c>
      <c r="C26" s="105"/>
      <c r="D26" s="104"/>
      <c r="E26" s="104"/>
      <c r="F26" s="175"/>
      <c r="G26" s="175"/>
    </row>
    <row r="27" spans="1:7" s="96" customFormat="1" ht="17.25" customHeight="1">
      <c r="A27" s="104" t="s">
        <v>41</v>
      </c>
      <c r="B27" s="105">
        <v>82946.366211000015</v>
      </c>
      <c r="C27" s="105"/>
      <c r="D27" s="104"/>
      <c r="E27" s="105"/>
      <c r="F27" s="175"/>
      <c r="G27" s="175"/>
    </row>
    <row r="28" spans="1:7" s="96" customFormat="1" ht="17.25" customHeight="1">
      <c r="A28" s="100" t="s">
        <v>42</v>
      </c>
      <c r="B28" s="105">
        <v>383941.36621100002</v>
      </c>
      <c r="C28" s="105"/>
      <c r="D28" s="108" t="s">
        <v>43</v>
      </c>
      <c r="E28" s="105">
        <v>383941.36621100002</v>
      </c>
      <c r="F28" s="109"/>
      <c r="G28" s="110">
        <v>0</v>
      </c>
    </row>
  </sheetData>
  <mergeCells count="27">
    <mergeCell ref="F17:G17"/>
    <mergeCell ref="F27:G27"/>
    <mergeCell ref="F22:G22"/>
    <mergeCell ref="F23:G23"/>
    <mergeCell ref="F24:G24"/>
    <mergeCell ref="F25:G25"/>
    <mergeCell ref="F26:G26"/>
    <mergeCell ref="F18:G18"/>
    <mergeCell ref="F13:G13"/>
    <mergeCell ref="F21:G21"/>
    <mergeCell ref="F14:G14"/>
    <mergeCell ref="F6:G6"/>
    <mergeCell ref="F7:G7"/>
    <mergeCell ref="F8:G8"/>
    <mergeCell ref="F20:G20"/>
    <mergeCell ref="F15:G15"/>
    <mergeCell ref="F16:G16"/>
    <mergeCell ref="F4:G4"/>
    <mergeCell ref="A1:G1"/>
    <mergeCell ref="F2:G2"/>
    <mergeCell ref="A3:B3"/>
    <mergeCell ref="D3:G3"/>
    <mergeCell ref="F19:G19"/>
    <mergeCell ref="F9:G9"/>
    <mergeCell ref="F10:G10"/>
    <mergeCell ref="F11:G11"/>
    <mergeCell ref="F12:G12"/>
  </mergeCells>
  <phoneticPr fontId="13" type="noConversion"/>
  <conditionalFormatting sqref="A20:A25 A8:A17">
    <cfRule type="cellIs" dxfId="0" priority="1" stopIfTrue="1" operator="equal">
      <formula>0</formula>
    </cfRule>
  </conditionalFormatting>
  <printOptions horizontalCentered="1"/>
  <pageMargins left="0.74803149606299213" right="0.74803149606299213" top="0.78740157480314965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31"/>
  <sheetViews>
    <sheetView showZeros="0" topLeftCell="AA1" workbookViewId="0">
      <selection activeCell="T18" sqref="T18"/>
    </sheetView>
  </sheetViews>
  <sheetFormatPr defaultRowHeight="15.6"/>
  <cols>
    <col min="1" max="2" width="5.09765625" hidden="1" customWidth="1"/>
    <col min="3" max="3" width="3" hidden="1" customWidth="1"/>
    <col min="4" max="4" width="15.69921875" customWidth="1"/>
    <col min="5" max="8" width="3.69921875" hidden="1" customWidth="1"/>
    <col min="9" max="9" width="8.59765625" hidden="1" customWidth="1"/>
    <col min="10" max="10" width="9.5" customWidth="1"/>
    <col min="11" max="13" width="7.09765625" customWidth="1"/>
    <col min="14" max="14" width="6.5" customWidth="1"/>
    <col min="15" max="15" width="5.09765625" customWidth="1"/>
    <col min="16" max="17" width="4.69921875" customWidth="1"/>
    <col min="18" max="18" width="5.5" customWidth="1"/>
    <col min="19" max="19" width="4.8984375" customWidth="1"/>
    <col min="20" max="20" width="6.3984375" customWidth="1"/>
    <col min="21" max="21" width="5.59765625" customWidth="1"/>
    <col min="22" max="22" width="5.3984375" hidden="1" customWidth="1"/>
    <col min="23" max="23" width="5.69921875" customWidth="1"/>
    <col min="24" max="24" width="6.59765625" hidden="1" customWidth="1"/>
    <col min="25" max="25" width="6.19921875" customWidth="1"/>
    <col min="26" max="26" width="6.59765625" customWidth="1"/>
    <col min="27" max="27" width="6.19921875" customWidth="1"/>
    <col min="28" max="28" width="6.69921875" style="134" customWidth="1"/>
    <col min="29" max="29" width="19.8984375" style="134" customWidth="1"/>
    <col min="30" max="35" width="7.09765625" customWidth="1"/>
    <col min="36" max="37" width="6.19921875" customWidth="1"/>
    <col min="38" max="38" width="7.09765625" customWidth="1"/>
    <col min="39" max="39" width="5.59765625" customWidth="1"/>
    <col min="40" max="40" width="6" customWidth="1"/>
    <col min="41" max="41" width="5.69921875" customWidth="1"/>
    <col min="42" max="42" width="6.19921875" customWidth="1"/>
    <col min="43" max="44" width="7.09765625" hidden="1" customWidth="1"/>
    <col min="45" max="45" width="5.69921875" customWidth="1"/>
    <col min="46" max="46" width="6.59765625" customWidth="1"/>
    <col min="47" max="47" width="8" customWidth="1"/>
    <col min="48" max="48" width="8.59765625" customWidth="1"/>
    <col min="49" max="50" width="0" hidden="1" customWidth="1"/>
  </cols>
  <sheetData>
    <row r="1" spans="1:50" s="121" customFormat="1" ht="27.75" customHeight="1">
      <c r="A1" s="187" t="s">
        <v>16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 t="s">
        <v>1567</v>
      </c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</row>
    <row r="2" spans="1:50" s="121" customFormat="1" ht="17.25" customHeight="1">
      <c r="A2" s="188" t="s">
        <v>1236</v>
      </c>
      <c r="B2" s="188"/>
      <c r="C2" s="188"/>
      <c r="D2" s="188"/>
      <c r="E2" s="122"/>
      <c r="F2" s="122"/>
      <c r="G2" s="122"/>
      <c r="H2" s="122"/>
      <c r="I2" s="122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89" t="s">
        <v>1237</v>
      </c>
      <c r="AB2" s="189"/>
      <c r="AC2" s="123" t="s">
        <v>1238</v>
      </c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90" t="s">
        <v>1239</v>
      </c>
      <c r="AT2" s="190"/>
      <c r="AU2" s="190"/>
      <c r="AV2" s="190"/>
    </row>
    <row r="3" spans="1:50" s="121" customFormat="1" ht="19.5" customHeight="1">
      <c r="A3" s="124" t="s">
        <v>1240</v>
      </c>
      <c r="B3" s="125"/>
      <c r="C3" s="125"/>
      <c r="D3" s="184" t="s">
        <v>1240</v>
      </c>
      <c r="E3" s="184" t="s">
        <v>1241</v>
      </c>
      <c r="F3" s="184" t="s">
        <v>1242</v>
      </c>
      <c r="G3" s="184" t="s">
        <v>1243</v>
      </c>
      <c r="H3" s="184" t="s">
        <v>1244</v>
      </c>
      <c r="I3" s="184" t="s">
        <v>1245</v>
      </c>
      <c r="J3" s="191" t="s">
        <v>1246</v>
      </c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3"/>
      <c r="AC3" s="191" t="s">
        <v>1240</v>
      </c>
      <c r="AD3" s="192" t="s">
        <v>1246</v>
      </c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 t="s">
        <v>1247</v>
      </c>
      <c r="AU3" s="191" t="s">
        <v>1248</v>
      </c>
      <c r="AV3" s="191" t="s">
        <v>1249</v>
      </c>
      <c r="AW3" s="194" t="s">
        <v>1250</v>
      </c>
      <c r="AX3" s="194" t="s">
        <v>1251</v>
      </c>
    </row>
    <row r="4" spans="1:50" s="121" customFormat="1" ht="19.5" customHeight="1">
      <c r="A4" s="126"/>
      <c r="B4" s="127"/>
      <c r="C4" s="127"/>
      <c r="D4" s="185"/>
      <c r="E4" s="185"/>
      <c r="F4" s="185"/>
      <c r="G4" s="185"/>
      <c r="H4" s="185"/>
      <c r="I4" s="185"/>
      <c r="J4" s="191" t="s">
        <v>1252</v>
      </c>
      <c r="K4" s="191" t="s">
        <v>1253</v>
      </c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3"/>
      <c r="AC4" s="191"/>
      <c r="AD4" s="192" t="s">
        <v>1254</v>
      </c>
      <c r="AE4" s="191"/>
      <c r="AF4" s="191"/>
      <c r="AG4" s="191"/>
      <c r="AH4" s="191" t="s">
        <v>1255</v>
      </c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5"/>
      <c r="AX4" s="195"/>
    </row>
    <row r="5" spans="1:50" s="121" customFormat="1" ht="24" customHeight="1">
      <c r="A5" s="126"/>
      <c r="B5" s="127"/>
      <c r="C5" s="127"/>
      <c r="D5" s="185"/>
      <c r="E5" s="185"/>
      <c r="F5" s="185"/>
      <c r="G5" s="185"/>
      <c r="H5" s="185"/>
      <c r="I5" s="185"/>
      <c r="J5" s="191"/>
      <c r="K5" s="191" t="s">
        <v>4</v>
      </c>
      <c r="L5" s="191" t="s">
        <v>0</v>
      </c>
      <c r="M5" s="193" t="s">
        <v>1256</v>
      </c>
      <c r="N5" s="197"/>
      <c r="O5" s="197"/>
      <c r="P5" s="197"/>
      <c r="Q5" s="192"/>
      <c r="R5" s="191" t="s">
        <v>13</v>
      </c>
      <c r="S5" s="191" t="s">
        <v>1264</v>
      </c>
      <c r="T5" s="191" t="s">
        <v>1257</v>
      </c>
      <c r="U5" s="191" t="s">
        <v>1258</v>
      </c>
      <c r="V5" s="191" t="s">
        <v>1259</v>
      </c>
      <c r="W5" s="191" t="s">
        <v>1260</v>
      </c>
      <c r="X5" s="191" t="s">
        <v>1262</v>
      </c>
      <c r="Y5" s="191" t="s">
        <v>1261</v>
      </c>
      <c r="Z5" s="191" t="s">
        <v>1263</v>
      </c>
      <c r="AA5" s="191" t="s">
        <v>1214</v>
      </c>
      <c r="AB5" s="193" t="s">
        <v>1265</v>
      </c>
      <c r="AC5" s="191"/>
      <c r="AD5" s="192" t="s">
        <v>4</v>
      </c>
      <c r="AE5" s="191" t="s">
        <v>952</v>
      </c>
      <c r="AF5" s="191" t="s">
        <v>1266</v>
      </c>
      <c r="AG5" s="184" t="s">
        <v>1213</v>
      </c>
      <c r="AH5" s="191" t="s">
        <v>4</v>
      </c>
      <c r="AI5" s="191" t="s">
        <v>1267</v>
      </c>
      <c r="AJ5" s="191"/>
      <c r="AK5" s="191"/>
      <c r="AL5" s="191" t="s">
        <v>1268</v>
      </c>
      <c r="AM5" s="184" t="s">
        <v>1292</v>
      </c>
      <c r="AN5" s="184" t="s">
        <v>1269</v>
      </c>
      <c r="AO5" s="184" t="s">
        <v>1270</v>
      </c>
      <c r="AP5" s="184" t="s">
        <v>1293</v>
      </c>
      <c r="AQ5" s="184" t="s">
        <v>1294</v>
      </c>
      <c r="AR5" s="184" t="s">
        <v>1295</v>
      </c>
      <c r="AS5" s="184" t="s">
        <v>2</v>
      </c>
      <c r="AT5" s="191"/>
      <c r="AU5" s="191"/>
      <c r="AV5" s="191"/>
      <c r="AW5" s="195"/>
      <c r="AX5" s="195"/>
    </row>
    <row r="6" spans="1:50" s="121" customFormat="1" ht="64.5" customHeight="1">
      <c r="A6" s="128"/>
      <c r="B6" s="129"/>
      <c r="C6" s="129"/>
      <c r="D6" s="186"/>
      <c r="E6" s="186"/>
      <c r="F6" s="186"/>
      <c r="G6" s="186"/>
      <c r="H6" s="186"/>
      <c r="I6" s="186"/>
      <c r="J6" s="191"/>
      <c r="K6" s="191"/>
      <c r="L6" s="191"/>
      <c r="M6" s="141" t="s">
        <v>1</v>
      </c>
      <c r="N6" s="141" t="s">
        <v>1271</v>
      </c>
      <c r="O6" s="141" t="s">
        <v>1272</v>
      </c>
      <c r="P6" s="141" t="s">
        <v>1273</v>
      </c>
      <c r="Q6" s="141" t="s">
        <v>8</v>
      </c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3"/>
      <c r="AC6" s="191"/>
      <c r="AD6" s="192"/>
      <c r="AE6" s="191"/>
      <c r="AF6" s="191"/>
      <c r="AG6" s="186"/>
      <c r="AH6" s="191"/>
      <c r="AI6" s="141" t="s">
        <v>1</v>
      </c>
      <c r="AJ6" s="141" t="s">
        <v>1274</v>
      </c>
      <c r="AK6" s="141" t="s">
        <v>1275</v>
      </c>
      <c r="AL6" s="191"/>
      <c r="AM6" s="186"/>
      <c r="AN6" s="186"/>
      <c r="AO6" s="186"/>
      <c r="AP6" s="186"/>
      <c r="AQ6" s="186"/>
      <c r="AR6" s="186"/>
      <c r="AS6" s="186"/>
      <c r="AT6" s="191"/>
      <c r="AU6" s="191"/>
      <c r="AV6" s="191"/>
      <c r="AW6" s="196"/>
      <c r="AX6" s="196"/>
    </row>
    <row r="7" spans="1:50" s="121" customFormat="1" ht="15" customHeight="1">
      <c r="A7" s="130" t="s">
        <v>47</v>
      </c>
      <c r="B7" s="130"/>
      <c r="C7" s="130"/>
      <c r="D7" s="90" t="s">
        <v>48</v>
      </c>
      <c r="E7" s="131">
        <v>2861</v>
      </c>
      <c r="F7" s="131">
        <v>58</v>
      </c>
      <c r="G7" s="131">
        <v>8</v>
      </c>
      <c r="H7" s="131">
        <v>988</v>
      </c>
      <c r="I7" s="131">
        <v>3915</v>
      </c>
      <c r="J7" s="94">
        <v>30803.120832999997</v>
      </c>
      <c r="K7" s="94">
        <v>20238.8969</v>
      </c>
      <c r="L7" s="93">
        <v>9888.7999999999993</v>
      </c>
      <c r="M7" s="94">
        <v>6362.6659999999993</v>
      </c>
      <c r="N7" s="93">
        <v>4885.6499999999996</v>
      </c>
      <c r="O7" s="93">
        <v>953.976</v>
      </c>
      <c r="P7" s="93">
        <v>500</v>
      </c>
      <c r="Q7" s="93">
        <v>23.04</v>
      </c>
      <c r="R7" s="93">
        <v>901.99590000000001</v>
      </c>
      <c r="S7" s="93">
        <v>0</v>
      </c>
      <c r="T7" s="93">
        <v>2574.4349999999999</v>
      </c>
      <c r="U7" s="93">
        <v>0</v>
      </c>
      <c r="V7" s="93">
        <v>0</v>
      </c>
      <c r="W7" s="93">
        <v>0</v>
      </c>
      <c r="X7" s="93">
        <v>0</v>
      </c>
      <c r="Y7" s="93">
        <v>0</v>
      </c>
      <c r="Z7" s="93">
        <v>0</v>
      </c>
      <c r="AA7" s="93">
        <v>0</v>
      </c>
      <c r="AB7" s="93">
        <v>511</v>
      </c>
      <c r="AC7" s="90" t="s">
        <v>48</v>
      </c>
      <c r="AD7" s="94">
        <v>10293.92</v>
      </c>
      <c r="AE7" s="93">
        <v>5064.12</v>
      </c>
      <c r="AF7" s="93">
        <v>1128.8</v>
      </c>
      <c r="AG7" s="93">
        <v>4101</v>
      </c>
      <c r="AH7" s="94">
        <v>270.30393300000003</v>
      </c>
      <c r="AI7" s="94">
        <v>0</v>
      </c>
      <c r="AJ7" s="93">
        <v>0</v>
      </c>
      <c r="AK7" s="93">
        <v>0</v>
      </c>
      <c r="AL7" s="93">
        <v>0</v>
      </c>
      <c r="AM7" s="93">
        <v>0</v>
      </c>
      <c r="AN7" s="93">
        <v>219.66980000000001</v>
      </c>
      <c r="AO7" s="93">
        <v>0</v>
      </c>
      <c r="AP7" s="93">
        <v>0</v>
      </c>
      <c r="AQ7" s="93">
        <v>0</v>
      </c>
      <c r="AR7" s="93">
        <v>0</v>
      </c>
      <c r="AS7" s="93">
        <v>50.634133000000006</v>
      </c>
      <c r="AT7" s="93">
        <v>18798.8364</v>
      </c>
      <c r="AU7" s="93">
        <v>132</v>
      </c>
      <c r="AV7" s="94">
        <v>49733.957232999994</v>
      </c>
      <c r="AW7" s="94"/>
      <c r="AX7" s="67"/>
    </row>
    <row r="8" spans="1:50" s="121" customFormat="1" ht="15" customHeight="1">
      <c r="A8" s="130" t="s">
        <v>49</v>
      </c>
      <c r="B8" s="130"/>
      <c r="C8" s="130"/>
      <c r="D8" s="90" t="s">
        <v>50</v>
      </c>
      <c r="E8" s="91">
        <v>715</v>
      </c>
      <c r="F8" s="91">
        <v>0</v>
      </c>
      <c r="G8" s="91">
        <v>0</v>
      </c>
      <c r="H8" s="91">
        <v>171</v>
      </c>
      <c r="I8" s="91">
        <v>886</v>
      </c>
      <c r="J8" s="94">
        <v>9937.19</v>
      </c>
      <c r="K8" s="94">
        <v>7293.93</v>
      </c>
      <c r="L8" s="93">
        <v>1893.63</v>
      </c>
      <c r="M8" s="94">
        <v>1775.5300000000002</v>
      </c>
      <c r="N8" s="93">
        <v>1095.98</v>
      </c>
      <c r="O8" s="93">
        <v>70.19</v>
      </c>
      <c r="P8" s="93">
        <v>0</v>
      </c>
      <c r="Q8" s="93">
        <v>609.36</v>
      </c>
      <c r="R8" s="93">
        <v>157.80000000000001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3466.97</v>
      </c>
      <c r="AC8" s="90" t="s">
        <v>50</v>
      </c>
      <c r="AD8" s="94">
        <v>2629.1600000000003</v>
      </c>
      <c r="AE8" s="93">
        <v>2190.6800000000003</v>
      </c>
      <c r="AF8" s="93">
        <v>315.48</v>
      </c>
      <c r="AG8" s="93">
        <v>123</v>
      </c>
      <c r="AH8" s="94">
        <v>14.1</v>
      </c>
      <c r="AI8" s="94">
        <v>0</v>
      </c>
      <c r="AJ8" s="93">
        <v>0</v>
      </c>
      <c r="AK8" s="93">
        <v>0</v>
      </c>
      <c r="AL8" s="93">
        <v>0</v>
      </c>
      <c r="AM8" s="93">
        <v>0</v>
      </c>
      <c r="AN8" s="93">
        <v>14.1</v>
      </c>
      <c r="AO8" s="93">
        <v>0</v>
      </c>
      <c r="AP8" s="93">
        <v>0</v>
      </c>
      <c r="AQ8" s="93">
        <v>0</v>
      </c>
      <c r="AR8" s="93">
        <v>0</v>
      </c>
      <c r="AS8" s="93">
        <v>0</v>
      </c>
      <c r="AT8" s="93">
        <v>2942</v>
      </c>
      <c r="AU8" s="93">
        <v>1015.33</v>
      </c>
      <c r="AV8" s="94">
        <v>13894.52</v>
      </c>
      <c r="AW8" s="94"/>
      <c r="AX8" s="67"/>
    </row>
    <row r="9" spans="1:50" s="121" customFormat="1" ht="15" customHeight="1">
      <c r="A9" s="130" t="s">
        <v>51</v>
      </c>
      <c r="B9" s="130"/>
      <c r="C9" s="130"/>
      <c r="D9" s="90" t="s">
        <v>52</v>
      </c>
      <c r="E9" s="91">
        <v>5349</v>
      </c>
      <c r="F9" s="91">
        <v>0</v>
      </c>
      <c r="G9" s="91">
        <v>4</v>
      </c>
      <c r="H9" s="91">
        <v>2469</v>
      </c>
      <c r="I9" s="91">
        <v>7822</v>
      </c>
      <c r="J9" s="94">
        <v>49804.201199999996</v>
      </c>
      <c r="K9" s="94">
        <v>47680.291199999992</v>
      </c>
      <c r="L9" s="93">
        <v>26926.44</v>
      </c>
      <c r="M9" s="94">
        <v>4123.7011999999995</v>
      </c>
      <c r="N9" s="93">
        <v>160.43</v>
      </c>
      <c r="O9" s="93">
        <v>1963.27</v>
      </c>
      <c r="P9" s="93">
        <v>2000.0011999999999</v>
      </c>
      <c r="Q9" s="93">
        <v>0</v>
      </c>
      <c r="R9" s="93">
        <v>2243.87</v>
      </c>
      <c r="S9" s="93">
        <v>0</v>
      </c>
      <c r="T9" s="93">
        <v>13016.28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93">
        <v>500</v>
      </c>
      <c r="AB9" s="93">
        <v>870</v>
      </c>
      <c r="AC9" s="90" t="s">
        <v>52</v>
      </c>
      <c r="AD9" s="94">
        <v>1775.22</v>
      </c>
      <c r="AE9" s="93">
        <v>1753.44</v>
      </c>
      <c r="AF9" s="93">
        <v>21.78</v>
      </c>
      <c r="AG9" s="93">
        <v>0</v>
      </c>
      <c r="AH9" s="94">
        <v>348.69</v>
      </c>
      <c r="AI9" s="94">
        <v>0</v>
      </c>
      <c r="AJ9" s="93">
        <v>0</v>
      </c>
      <c r="AK9" s="93">
        <v>0</v>
      </c>
      <c r="AL9" s="93">
        <v>0</v>
      </c>
      <c r="AM9" s="93">
        <v>0</v>
      </c>
      <c r="AN9" s="93">
        <v>244</v>
      </c>
      <c r="AO9" s="93">
        <v>0</v>
      </c>
      <c r="AP9" s="93">
        <v>0</v>
      </c>
      <c r="AQ9" s="93">
        <v>0</v>
      </c>
      <c r="AR9" s="93">
        <v>0</v>
      </c>
      <c r="AS9" s="93">
        <v>104.69</v>
      </c>
      <c r="AT9" s="93">
        <v>4284</v>
      </c>
      <c r="AU9" s="93">
        <v>23414.07</v>
      </c>
      <c r="AV9" s="94">
        <v>77502.271199999988</v>
      </c>
      <c r="AW9" s="94"/>
      <c r="AX9" s="67"/>
    </row>
    <row r="10" spans="1:50" s="121" customFormat="1" ht="15" customHeight="1">
      <c r="A10" s="130" t="s">
        <v>53</v>
      </c>
      <c r="B10" s="130"/>
      <c r="C10" s="130"/>
      <c r="D10" s="90" t="s">
        <v>54</v>
      </c>
      <c r="E10" s="91">
        <v>18</v>
      </c>
      <c r="F10" s="91">
        <v>0</v>
      </c>
      <c r="G10" s="91">
        <v>0</v>
      </c>
      <c r="H10" s="91">
        <v>7</v>
      </c>
      <c r="I10" s="91">
        <v>25</v>
      </c>
      <c r="J10" s="94">
        <v>127.45</v>
      </c>
      <c r="K10" s="94">
        <v>99</v>
      </c>
      <c r="L10" s="93">
        <v>60.85</v>
      </c>
      <c r="M10" s="94">
        <v>31.5</v>
      </c>
      <c r="N10" s="93">
        <v>31.5</v>
      </c>
      <c r="O10" s="93">
        <v>0</v>
      </c>
      <c r="P10" s="93">
        <v>0</v>
      </c>
      <c r="Q10" s="93">
        <v>0</v>
      </c>
      <c r="R10" s="93">
        <v>5.07</v>
      </c>
      <c r="S10" s="93">
        <v>0</v>
      </c>
      <c r="T10" s="93">
        <v>1.58</v>
      </c>
      <c r="U10" s="93">
        <v>0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0</v>
      </c>
      <c r="AB10" s="93">
        <v>0</v>
      </c>
      <c r="AC10" s="90" t="s">
        <v>54</v>
      </c>
      <c r="AD10" s="94">
        <v>27.939999999999998</v>
      </c>
      <c r="AE10" s="93">
        <v>18.7</v>
      </c>
      <c r="AF10" s="93">
        <v>9.24</v>
      </c>
      <c r="AG10" s="93">
        <v>0</v>
      </c>
      <c r="AH10" s="94">
        <v>0.51</v>
      </c>
      <c r="AI10" s="94">
        <v>0</v>
      </c>
      <c r="AJ10" s="93">
        <v>0</v>
      </c>
      <c r="AK10" s="93">
        <v>0</v>
      </c>
      <c r="AL10" s="93">
        <v>0</v>
      </c>
      <c r="AM10" s="93">
        <v>0</v>
      </c>
      <c r="AN10" s="93">
        <v>0.51</v>
      </c>
      <c r="AO10" s="93">
        <v>0</v>
      </c>
      <c r="AP10" s="93">
        <v>0</v>
      </c>
      <c r="AQ10" s="93">
        <v>0</v>
      </c>
      <c r="AR10" s="93">
        <v>0</v>
      </c>
      <c r="AS10" s="93">
        <v>0</v>
      </c>
      <c r="AT10" s="93">
        <v>502</v>
      </c>
      <c r="AU10" s="93">
        <v>100</v>
      </c>
      <c r="AV10" s="94">
        <v>729.45</v>
      </c>
      <c r="AW10" s="94"/>
      <c r="AX10" s="67"/>
    </row>
    <row r="11" spans="1:50" s="121" customFormat="1" ht="15" customHeight="1">
      <c r="A11" s="130" t="s">
        <v>55</v>
      </c>
      <c r="B11" s="130"/>
      <c r="C11" s="130"/>
      <c r="D11" s="90" t="s">
        <v>1288</v>
      </c>
      <c r="E11" s="91">
        <v>539</v>
      </c>
      <c r="F11" s="91">
        <v>0</v>
      </c>
      <c r="G11" s="91">
        <v>2</v>
      </c>
      <c r="H11" s="91">
        <v>422</v>
      </c>
      <c r="I11" s="91">
        <v>963</v>
      </c>
      <c r="J11" s="94">
        <v>918.52</v>
      </c>
      <c r="K11" s="94">
        <v>662.89</v>
      </c>
      <c r="L11" s="93">
        <v>386.96</v>
      </c>
      <c r="M11" s="94">
        <v>150.75</v>
      </c>
      <c r="N11" s="93">
        <v>150.75</v>
      </c>
      <c r="O11" s="93">
        <v>0</v>
      </c>
      <c r="P11" s="93">
        <v>0</v>
      </c>
      <c r="Q11" s="93">
        <v>0</v>
      </c>
      <c r="R11" s="93">
        <v>32.25</v>
      </c>
      <c r="S11" s="93">
        <v>0</v>
      </c>
      <c r="T11" s="93">
        <v>92.93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0" t="s">
        <v>1288</v>
      </c>
      <c r="AD11" s="94">
        <v>253.24</v>
      </c>
      <c r="AE11" s="93">
        <v>210.34</v>
      </c>
      <c r="AF11" s="93">
        <v>42.9</v>
      </c>
      <c r="AG11" s="93">
        <v>0</v>
      </c>
      <c r="AH11" s="94">
        <v>2.39</v>
      </c>
      <c r="AI11" s="94">
        <v>0</v>
      </c>
      <c r="AJ11" s="93">
        <v>0</v>
      </c>
      <c r="AK11" s="93">
        <v>0</v>
      </c>
      <c r="AL11" s="93">
        <v>0</v>
      </c>
      <c r="AM11" s="93">
        <v>0</v>
      </c>
      <c r="AN11" s="93">
        <v>2.39</v>
      </c>
      <c r="AO11" s="93">
        <v>0</v>
      </c>
      <c r="AP11" s="93">
        <v>0</v>
      </c>
      <c r="AQ11" s="93">
        <v>0</v>
      </c>
      <c r="AR11" s="93">
        <v>0</v>
      </c>
      <c r="AS11" s="93">
        <v>0</v>
      </c>
      <c r="AT11" s="93">
        <v>956.68000000000006</v>
      </c>
      <c r="AU11" s="93">
        <v>117.5</v>
      </c>
      <c r="AV11" s="94">
        <v>1992.7</v>
      </c>
      <c r="AW11" s="94"/>
      <c r="AX11" s="67"/>
    </row>
    <row r="12" spans="1:50" s="121" customFormat="1" ht="15" customHeight="1">
      <c r="A12" s="130" t="s">
        <v>58</v>
      </c>
      <c r="B12" s="130"/>
      <c r="C12" s="130"/>
      <c r="D12" s="90" t="s">
        <v>59</v>
      </c>
      <c r="E12" s="91">
        <v>154</v>
      </c>
      <c r="F12" s="91">
        <v>0</v>
      </c>
      <c r="G12" s="91">
        <v>0</v>
      </c>
      <c r="H12" s="91">
        <v>53</v>
      </c>
      <c r="I12" s="91">
        <v>207</v>
      </c>
      <c r="J12" s="94">
        <v>31853.718586999996</v>
      </c>
      <c r="K12" s="94">
        <v>17925.106586999995</v>
      </c>
      <c r="L12" s="93">
        <v>863.51</v>
      </c>
      <c r="M12" s="94">
        <v>601.20000000000005</v>
      </c>
      <c r="N12" s="93">
        <v>601.20000000000005</v>
      </c>
      <c r="O12" s="93">
        <v>0</v>
      </c>
      <c r="P12" s="93">
        <v>0</v>
      </c>
      <c r="Q12" s="93">
        <v>0</v>
      </c>
      <c r="R12" s="93">
        <v>71.959999999999994</v>
      </c>
      <c r="S12" s="93">
        <v>0</v>
      </c>
      <c r="T12" s="93">
        <v>0</v>
      </c>
      <c r="U12" s="93">
        <v>14500.000199999999</v>
      </c>
      <c r="V12" s="93">
        <v>0</v>
      </c>
      <c r="W12" s="93">
        <v>0</v>
      </c>
      <c r="X12" s="93">
        <v>0</v>
      </c>
      <c r="Y12" s="93">
        <v>1769.9963870000001</v>
      </c>
      <c r="Z12" s="93">
        <v>0</v>
      </c>
      <c r="AA12" s="93">
        <v>0</v>
      </c>
      <c r="AB12" s="93">
        <v>118.44</v>
      </c>
      <c r="AC12" s="90" t="s">
        <v>59</v>
      </c>
      <c r="AD12" s="94">
        <v>561.89</v>
      </c>
      <c r="AE12" s="93">
        <v>425.93</v>
      </c>
      <c r="AF12" s="93">
        <v>135.96</v>
      </c>
      <c r="AG12" s="93">
        <v>0</v>
      </c>
      <c r="AH12" s="94">
        <v>13366.722000000002</v>
      </c>
      <c r="AI12" s="94">
        <v>10874.060000000001</v>
      </c>
      <c r="AJ12" s="93">
        <v>536.12</v>
      </c>
      <c r="AK12" s="93">
        <v>10337.94</v>
      </c>
      <c r="AL12" s="93">
        <v>48</v>
      </c>
      <c r="AM12" s="93">
        <v>800</v>
      </c>
      <c r="AN12" s="93">
        <v>192.02</v>
      </c>
      <c r="AO12" s="93">
        <v>0</v>
      </c>
      <c r="AP12" s="93">
        <v>0</v>
      </c>
      <c r="AQ12" s="93">
        <v>0</v>
      </c>
      <c r="AR12" s="93">
        <v>0</v>
      </c>
      <c r="AS12" s="93">
        <v>1452.6420000000001</v>
      </c>
      <c r="AT12" s="93">
        <v>6145.23</v>
      </c>
      <c r="AU12" s="93">
        <v>34829.199999999997</v>
      </c>
      <c r="AV12" s="94">
        <v>72828.148586999989</v>
      </c>
      <c r="AW12" s="94"/>
      <c r="AX12" s="67"/>
    </row>
    <row r="13" spans="1:50" s="121" customFormat="1" ht="15" customHeight="1">
      <c r="A13" s="130" t="s">
        <v>60</v>
      </c>
      <c r="B13" s="130"/>
      <c r="C13" s="130"/>
      <c r="D13" s="90" t="s">
        <v>1289</v>
      </c>
      <c r="E13" s="91">
        <v>301</v>
      </c>
      <c r="F13" s="91">
        <v>0</v>
      </c>
      <c r="G13" s="91">
        <v>1</v>
      </c>
      <c r="H13" s="91">
        <v>85</v>
      </c>
      <c r="I13" s="91">
        <v>387</v>
      </c>
      <c r="J13" s="94">
        <v>15996.6142</v>
      </c>
      <c r="K13" s="94">
        <v>10600.664200000001</v>
      </c>
      <c r="L13" s="93">
        <v>3163.07</v>
      </c>
      <c r="M13" s="94">
        <v>328.78</v>
      </c>
      <c r="N13" s="93">
        <v>243</v>
      </c>
      <c r="O13" s="93">
        <v>0</v>
      </c>
      <c r="P13" s="93">
        <v>85.78</v>
      </c>
      <c r="Q13" s="93">
        <v>0</v>
      </c>
      <c r="R13" s="93">
        <v>80.260000000000005</v>
      </c>
      <c r="S13" s="93">
        <v>0</v>
      </c>
      <c r="T13" s="93">
        <v>425.25</v>
      </c>
      <c r="U13" s="93">
        <v>0</v>
      </c>
      <c r="V13" s="93">
        <v>0</v>
      </c>
      <c r="W13" s="93">
        <v>6603.3042000000005</v>
      </c>
      <c r="X13" s="93">
        <v>0</v>
      </c>
      <c r="Y13" s="93">
        <v>0</v>
      </c>
      <c r="Z13" s="93">
        <v>0</v>
      </c>
      <c r="AA13" s="93">
        <v>0</v>
      </c>
      <c r="AB13" s="93">
        <v>0</v>
      </c>
      <c r="AC13" s="90" t="s">
        <v>1289</v>
      </c>
      <c r="AD13" s="94">
        <v>432.84</v>
      </c>
      <c r="AE13" s="93">
        <v>365.52</v>
      </c>
      <c r="AF13" s="93">
        <v>67.319999999999993</v>
      </c>
      <c r="AG13" s="93">
        <v>0</v>
      </c>
      <c r="AH13" s="94">
        <v>4963.1099999999997</v>
      </c>
      <c r="AI13" s="94">
        <v>0</v>
      </c>
      <c r="AJ13" s="93">
        <v>0</v>
      </c>
      <c r="AK13" s="93">
        <v>0</v>
      </c>
      <c r="AL13" s="93">
        <v>0</v>
      </c>
      <c r="AM13" s="93">
        <v>0</v>
      </c>
      <c r="AN13" s="93">
        <v>3.11</v>
      </c>
      <c r="AO13" s="93">
        <v>4960</v>
      </c>
      <c r="AP13" s="93">
        <v>0</v>
      </c>
      <c r="AQ13" s="93">
        <v>0</v>
      </c>
      <c r="AR13" s="93">
        <v>0</v>
      </c>
      <c r="AS13" s="93">
        <v>0</v>
      </c>
      <c r="AT13" s="93">
        <v>5293.96</v>
      </c>
      <c r="AU13" s="93">
        <v>33570.69</v>
      </c>
      <c r="AV13" s="94">
        <v>54861.264200000005</v>
      </c>
      <c r="AW13" s="94"/>
      <c r="AX13" s="67"/>
    </row>
    <row r="14" spans="1:50" s="121" customFormat="1" ht="15" customHeight="1">
      <c r="A14" s="130" t="s">
        <v>61</v>
      </c>
      <c r="B14" s="130"/>
      <c r="C14" s="130"/>
      <c r="D14" s="90" t="s">
        <v>62</v>
      </c>
      <c r="E14" s="91">
        <v>45</v>
      </c>
      <c r="F14" s="91">
        <v>0</v>
      </c>
      <c r="G14" s="91">
        <v>0</v>
      </c>
      <c r="H14" s="91">
        <v>5</v>
      </c>
      <c r="I14" s="91">
        <v>50</v>
      </c>
      <c r="J14" s="94">
        <v>350.65</v>
      </c>
      <c r="K14" s="94">
        <v>221.57</v>
      </c>
      <c r="L14" s="93">
        <v>131.62</v>
      </c>
      <c r="M14" s="94">
        <v>78.98</v>
      </c>
      <c r="N14" s="93">
        <v>78.98</v>
      </c>
      <c r="O14" s="93">
        <v>0</v>
      </c>
      <c r="P14" s="93">
        <v>0</v>
      </c>
      <c r="Q14" s="93">
        <v>0</v>
      </c>
      <c r="R14" s="93">
        <v>10.97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93">
        <v>0</v>
      </c>
      <c r="AA14" s="93">
        <v>0</v>
      </c>
      <c r="AB14" s="93">
        <v>0</v>
      </c>
      <c r="AC14" s="90" t="s">
        <v>62</v>
      </c>
      <c r="AD14" s="94">
        <v>129.08000000000001</v>
      </c>
      <c r="AE14" s="93">
        <v>117.2</v>
      </c>
      <c r="AF14" s="93">
        <v>11.88</v>
      </c>
      <c r="AG14" s="93">
        <v>0</v>
      </c>
      <c r="AH14" s="94">
        <v>0</v>
      </c>
      <c r="AI14" s="94">
        <v>0</v>
      </c>
      <c r="AJ14" s="93">
        <v>0</v>
      </c>
      <c r="AK14" s="93">
        <v>0</v>
      </c>
      <c r="AL14" s="93">
        <v>0</v>
      </c>
      <c r="AM14" s="93">
        <v>0</v>
      </c>
      <c r="AN14" s="93">
        <v>0</v>
      </c>
      <c r="AO14" s="93">
        <v>0</v>
      </c>
      <c r="AP14" s="93">
        <v>0</v>
      </c>
      <c r="AQ14" s="93">
        <v>0</v>
      </c>
      <c r="AR14" s="93">
        <v>0</v>
      </c>
      <c r="AS14" s="93">
        <v>0</v>
      </c>
      <c r="AT14" s="93">
        <v>867.15800000000002</v>
      </c>
      <c r="AU14" s="93">
        <v>1448.9</v>
      </c>
      <c r="AV14" s="94">
        <v>2666.7080000000001</v>
      </c>
      <c r="AW14" s="94"/>
      <c r="AX14" s="67"/>
    </row>
    <row r="15" spans="1:50" s="121" customFormat="1" ht="15" customHeight="1">
      <c r="A15" s="130" t="s">
        <v>63</v>
      </c>
      <c r="B15" s="130"/>
      <c r="C15" s="130"/>
      <c r="D15" s="90" t="s">
        <v>64</v>
      </c>
      <c r="E15" s="91">
        <v>234</v>
      </c>
      <c r="F15" s="91">
        <v>0</v>
      </c>
      <c r="G15" s="91">
        <v>0</v>
      </c>
      <c r="H15" s="91">
        <v>66</v>
      </c>
      <c r="I15" s="91">
        <v>300</v>
      </c>
      <c r="J15" s="94">
        <v>2598.5399999999995</v>
      </c>
      <c r="K15" s="94">
        <v>2052.66</v>
      </c>
      <c r="L15" s="93">
        <v>1049.52</v>
      </c>
      <c r="M15" s="94">
        <v>459.9</v>
      </c>
      <c r="N15" s="93">
        <v>459.9</v>
      </c>
      <c r="O15" s="93">
        <v>0</v>
      </c>
      <c r="P15" s="93">
        <v>0</v>
      </c>
      <c r="Q15" s="93">
        <v>0</v>
      </c>
      <c r="R15" s="93">
        <v>87.46</v>
      </c>
      <c r="S15" s="93">
        <v>0</v>
      </c>
      <c r="T15" s="93">
        <v>215.78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240</v>
      </c>
      <c r="AC15" s="90" t="s">
        <v>64</v>
      </c>
      <c r="AD15" s="94">
        <v>542.70000000000005</v>
      </c>
      <c r="AE15" s="93">
        <v>483.3</v>
      </c>
      <c r="AF15" s="93">
        <v>59.4</v>
      </c>
      <c r="AG15" s="93">
        <v>0</v>
      </c>
      <c r="AH15" s="94">
        <v>3.18</v>
      </c>
      <c r="AI15" s="94">
        <v>0</v>
      </c>
      <c r="AJ15" s="93">
        <v>0</v>
      </c>
      <c r="AK15" s="93">
        <v>0</v>
      </c>
      <c r="AL15" s="93">
        <v>0</v>
      </c>
      <c r="AM15" s="93">
        <v>0</v>
      </c>
      <c r="AN15" s="93">
        <v>3.18</v>
      </c>
      <c r="AO15" s="93">
        <v>0</v>
      </c>
      <c r="AP15" s="93">
        <v>0</v>
      </c>
      <c r="AQ15" s="93">
        <v>0</v>
      </c>
      <c r="AR15" s="93">
        <v>0</v>
      </c>
      <c r="AS15" s="93">
        <v>0</v>
      </c>
      <c r="AT15" s="93">
        <v>16087.718312999999</v>
      </c>
      <c r="AU15" s="93">
        <v>20</v>
      </c>
      <c r="AV15" s="94">
        <v>18706.258312999998</v>
      </c>
      <c r="AW15" s="94"/>
      <c r="AX15" s="67"/>
    </row>
    <row r="16" spans="1:50" s="121" customFormat="1" ht="15" customHeight="1">
      <c r="A16" s="130" t="s">
        <v>65</v>
      </c>
      <c r="B16" s="130"/>
      <c r="C16" s="130"/>
      <c r="D16" s="90" t="s">
        <v>66</v>
      </c>
      <c r="E16" s="91">
        <v>823</v>
      </c>
      <c r="F16" s="91">
        <v>234</v>
      </c>
      <c r="G16" s="91">
        <v>1</v>
      </c>
      <c r="H16" s="91">
        <v>846</v>
      </c>
      <c r="I16" s="91">
        <v>1904</v>
      </c>
      <c r="J16" s="94">
        <v>10827.970000000001</v>
      </c>
      <c r="K16" s="94">
        <v>9496.3300000000017</v>
      </c>
      <c r="L16" s="93">
        <v>3144.76</v>
      </c>
      <c r="M16" s="94">
        <v>1187.27</v>
      </c>
      <c r="N16" s="93">
        <v>909.45</v>
      </c>
      <c r="O16" s="93">
        <v>145.53</v>
      </c>
      <c r="P16" s="93">
        <v>0</v>
      </c>
      <c r="Q16" s="93">
        <v>132.29</v>
      </c>
      <c r="R16" s="93">
        <v>225.02</v>
      </c>
      <c r="S16" s="93">
        <v>0</v>
      </c>
      <c r="T16" s="93">
        <v>548.78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3">
        <v>0</v>
      </c>
      <c r="AA16" s="93">
        <v>0</v>
      </c>
      <c r="AB16" s="93">
        <v>4390.5</v>
      </c>
      <c r="AC16" s="90" t="s">
        <v>66</v>
      </c>
      <c r="AD16" s="94">
        <v>1283.8</v>
      </c>
      <c r="AE16" s="93">
        <v>970.66</v>
      </c>
      <c r="AF16" s="93">
        <v>134.63999999999999</v>
      </c>
      <c r="AG16" s="93">
        <v>178.5</v>
      </c>
      <c r="AH16" s="94">
        <v>47.84</v>
      </c>
      <c r="AI16" s="94">
        <v>0</v>
      </c>
      <c r="AJ16" s="93">
        <v>0</v>
      </c>
      <c r="AK16" s="93">
        <v>0</v>
      </c>
      <c r="AL16" s="93">
        <v>0</v>
      </c>
      <c r="AM16" s="93">
        <v>0</v>
      </c>
      <c r="AN16" s="93">
        <v>47.84</v>
      </c>
      <c r="AO16" s="93">
        <v>0</v>
      </c>
      <c r="AP16" s="93">
        <v>0</v>
      </c>
      <c r="AQ16" s="93">
        <v>0</v>
      </c>
      <c r="AR16" s="93">
        <v>0</v>
      </c>
      <c r="AS16" s="93">
        <v>0</v>
      </c>
      <c r="AT16" s="93">
        <v>12500.419478000002</v>
      </c>
      <c r="AU16" s="93">
        <v>20450.62</v>
      </c>
      <c r="AV16" s="94">
        <v>43779.009478</v>
      </c>
      <c r="AW16" s="94"/>
      <c r="AX16" s="67"/>
    </row>
    <row r="17" spans="1:50" s="121" customFormat="1" ht="15" customHeight="1">
      <c r="A17" s="130" t="s">
        <v>67</v>
      </c>
      <c r="B17" s="130"/>
      <c r="C17" s="130"/>
      <c r="D17" s="90" t="s">
        <v>68</v>
      </c>
      <c r="E17" s="91">
        <v>374</v>
      </c>
      <c r="F17" s="91">
        <v>0</v>
      </c>
      <c r="G17" s="91">
        <v>0</v>
      </c>
      <c r="H17" s="91">
        <v>168</v>
      </c>
      <c r="I17" s="91">
        <v>542</v>
      </c>
      <c r="J17" s="94">
        <v>2651.4</v>
      </c>
      <c r="K17" s="94">
        <v>2036.4</v>
      </c>
      <c r="L17" s="93">
        <v>1268.3</v>
      </c>
      <c r="M17" s="94">
        <v>254.48000000000002</v>
      </c>
      <c r="N17" s="93">
        <v>211.28</v>
      </c>
      <c r="O17" s="93">
        <v>43.2</v>
      </c>
      <c r="P17" s="93">
        <v>0</v>
      </c>
      <c r="Q17" s="93">
        <v>0</v>
      </c>
      <c r="R17" s="93">
        <v>105.69</v>
      </c>
      <c r="S17" s="93">
        <v>0</v>
      </c>
      <c r="T17" s="93">
        <v>407.93</v>
      </c>
      <c r="U17" s="93">
        <v>0</v>
      </c>
      <c r="V17" s="93">
        <v>0</v>
      </c>
      <c r="W17" s="93">
        <v>0</v>
      </c>
      <c r="X17" s="93">
        <v>0</v>
      </c>
      <c r="Y17" s="93">
        <v>0</v>
      </c>
      <c r="Z17" s="93">
        <v>0</v>
      </c>
      <c r="AA17" s="93">
        <v>0</v>
      </c>
      <c r="AB17" s="93">
        <v>0</v>
      </c>
      <c r="AC17" s="90" t="s">
        <v>68</v>
      </c>
      <c r="AD17" s="94">
        <v>584.45999999999992</v>
      </c>
      <c r="AE17" s="93">
        <v>571.91999999999996</v>
      </c>
      <c r="AF17" s="93">
        <v>12.54</v>
      </c>
      <c r="AG17" s="93">
        <v>0</v>
      </c>
      <c r="AH17" s="94">
        <v>30.54</v>
      </c>
      <c r="AI17" s="94">
        <v>0</v>
      </c>
      <c r="AJ17" s="93">
        <v>0</v>
      </c>
      <c r="AK17" s="93">
        <v>0</v>
      </c>
      <c r="AL17" s="93">
        <v>0</v>
      </c>
      <c r="AM17" s="93">
        <v>0</v>
      </c>
      <c r="AN17" s="93">
        <v>30.54</v>
      </c>
      <c r="AO17" s="93">
        <v>0</v>
      </c>
      <c r="AP17" s="93">
        <v>0</v>
      </c>
      <c r="AQ17" s="93">
        <v>0</v>
      </c>
      <c r="AR17" s="93">
        <v>0</v>
      </c>
      <c r="AS17" s="93">
        <v>0</v>
      </c>
      <c r="AT17" s="93">
        <v>1637.6599999999999</v>
      </c>
      <c r="AU17" s="93">
        <v>3837.8380000000002</v>
      </c>
      <c r="AV17" s="94">
        <v>8126.8979999999992</v>
      </c>
      <c r="AW17" s="94"/>
      <c r="AX17" s="67"/>
    </row>
    <row r="18" spans="1:50" s="121" customFormat="1" ht="15" customHeight="1">
      <c r="A18" s="130" t="s">
        <v>69</v>
      </c>
      <c r="B18" s="130"/>
      <c r="C18" s="130"/>
      <c r="D18" s="90" t="s">
        <v>70</v>
      </c>
      <c r="E18" s="91">
        <v>55</v>
      </c>
      <c r="F18" s="91">
        <v>0</v>
      </c>
      <c r="G18" s="91">
        <v>1</v>
      </c>
      <c r="H18" s="91">
        <v>65</v>
      </c>
      <c r="I18" s="91">
        <v>121</v>
      </c>
      <c r="J18" s="94">
        <v>251.44</v>
      </c>
      <c r="K18" s="94">
        <v>183.91</v>
      </c>
      <c r="L18" s="93">
        <v>103.07</v>
      </c>
      <c r="M18" s="94">
        <v>65.25</v>
      </c>
      <c r="N18" s="93">
        <v>65.25</v>
      </c>
      <c r="O18" s="93">
        <v>0</v>
      </c>
      <c r="P18" s="93">
        <v>0</v>
      </c>
      <c r="Q18" s="93">
        <v>0</v>
      </c>
      <c r="R18" s="93">
        <v>8.59</v>
      </c>
      <c r="S18" s="93">
        <v>0</v>
      </c>
      <c r="T18" s="93">
        <v>0</v>
      </c>
      <c r="U18" s="93">
        <v>0</v>
      </c>
      <c r="V18" s="93">
        <v>0</v>
      </c>
      <c r="W18" s="93">
        <v>0</v>
      </c>
      <c r="X18" s="93">
        <v>0</v>
      </c>
      <c r="Y18" s="93">
        <v>0</v>
      </c>
      <c r="Z18" s="93">
        <v>0</v>
      </c>
      <c r="AA18" s="93">
        <v>0</v>
      </c>
      <c r="AB18" s="93">
        <v>7</v>
      </c>
      <c r="AC18" s="90" t="s">
        <v>70</v>
      </c>
      <c r="AD18" s="94">
        <v>56.540000000000006</v>
      </c>
      <c r="AE18" s="93">
        <v>40.700000000000003</v>
      </c>
      <c r="AF18" s="93">
        <v>15.84</v>
      </c>
      <c r="AG18" s="93">
        <v>0</v>
      </c>
      <c r="AH18" s="94">
        <v>10.99</v>
      </c>
      <c r="AI18" s="94">
        <v>0</v>
      </c>
      <c r="AJ18" s="93">
        <v>0</v>
      </c>
      <c r="AK18" s="93">
        <v>0</v>
      </c>
      <c r="AL18" s="93">
        <v>0</v>
      </c>
      <c r="AM18" s="93">
        <v>0</v>
      </c>
      <c r="AN18" s="93">
        <v>10.99</v>
      </c>
      <c r="AO18" s="93">
        <v>0</v>
      </c>
      <c r="AP18" s="93">
        <v>0</v>
      </c>
      <c r="AQ18" s="93">
        <v>0</v>
      </c>
      <c r="AR18" s="93">
        <v>0</v>
      </c>
      <c r="AS18" s="93">
        <v>0</v>
      </c>
      <c r="AT18" s="93">
        <v>779.27</v>
      </c>
      <c r="AU18" s="93">
        <v>0</v>
      </c>
      <c r="AV18" s="94">
        <v>1030.71</v>
      </c>
      <c r="AW18" s="132"/>
      <c r="AX18" s="67"/>
    </row>
    <row r="19" spans="1:50" s="121" customFormat="1" ht="15" customHeight="1">
      <c r="A19" s="130" t="s">
        <v>71</v>
      </c>
      <c r="B19" s="130"/>
      <c r="C19" s="130"/>
      <c r="D19" s="90" t="s">
        <v>72</v>
      </c>
      <c r="E19" s="91">
        <v>10</v>
      </c>
      <c r="F19" s="91">
        <v>0</v>
      </c>
      <c r="G19" s="91">
        <v>0</v>
      </c>
      <c r="H19" s="91">
        <v>0</v>
      </c>
      <c r="I19" s="91">
        <v>10</v>
      </c>
      <c r="J19" s="94">
        <v>152.33000000000001</v>
      </c>
      <c r="K19" s="94">
        <v>110.92</v>
      </c>
      <c r="L19" s="93">
        <v>65</v>
      </c>
      <c r="M19" s="94">
        <v>40.5</v>
      </c>
      <c r="N19" s="93">
        <v>40.5</v>
      </c>
      <c r="O19" s="93">
        <v>0</v>
      </c>
      <c r="P19" s="93">
        <v>0</v>
      </c>
      <c r="Q19" s="93">
        <v>0</v>
      </c>
      <c r="R19" s="93">
        <v>5.42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93">
        <v>0</v>
      </c>
      <c r="AA19" s="93">
        <v>0</v>
      </c>
      <c r="AB19" s="93">
        <v>0</v>
      </c>
      <c r="AC19" s="90" t="s">
        <v>72</v>
      </c>
      <c r="AD19" s="94">
        <v>39.300000000000004</v>
      </c>
      <c r="AE19" s="93">
        <v>27.42</v>
      </c>
      <c r="AF19" s="93">
        <v>11.88</v>
      </c>
      <c r="AG19" s="93">
        <v>0</v>
      </c>
      <c r="AH19" s="94">
        <v>2.11</v>
      </c>
      <c r="AI19" s="94">
        <v>0</v>
      </c>
      <c r="AJ19" s="93">
        <v>0</v>
      </c>
      <c r="AK19" s="93">
        <v>0</v>
      </c>
      <c r="AL19" s="93">
        <v>0</v>
      </c>
      <c r="AM19" s="93">
        <v>0</v>
      </c>
      <c r="AN19" s="93">
        <v>2.11</v>
      </c>
      <c r="AO19" s="93">
        <v>0</v>
      </c>
      <c r="AP19" s="93">
        <v>0</v>
      </c>
      <c r="AQ19" s="93">
        <v>0</v>
      </c>
      <c r="AR19" s="93">
        <v>0</v>
      </c>
      <c r="AS19" s="93">
        <v>0</v>
      </c>
      <c r="AT19" s="93">
        <v>176</v>
      </c>
      <c r="AU19" s="93">
        <v>0</v>
      </c>
      <c r="AV19" s="94">
        <v>328.33000000000004</v>
      </c>
      <c r="AW19" s="94"/>
      <c r="AX19" s="67"/>
    </row>
    <row r="20" spans="1:50" s="121" customFormat="1" ht="15" customHeight="1">
      <c r="A20" s="133" t="s">
        <v>1276</v>
      </c>
      <c r="B20" s="130"/>
      <c r="C20" s="130"/>
      <c r="D20" s="90" t="s">
        <v>1277</v>
      </c>
      <c r="E20" s="91"/>
      <c r="F20" s="91"/>
      <c r="G20" s="91"/>
      <c r="H20" s="91"/>
      <c r="I20" s="91"/>
      <c r="J20" s="94">
        <v>0</v>
      </c>
      <c r="K20" s="94">
        <v>0</v>
      </c>
      <c r="L20" s="93">
        <v>0</v>
      </c>
      <c r="M20" s="94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93">
        <v>0</v>
      </c>
      <c r="Z20" s="93">
        <v>0</v>
      </c>
      <c r="AA20" s="93">
        <v>0</v>
      </c>
      <c r="AB20" s="93">
        <v>0</v>
      </c>
      <c r="AC20" s="90" t="s">
        <v>1277</v>
      </c>
      <c r="AD20" s="94">
        <v>0</v>
      </c>
      <c r="AE20" s="93">
        <v>0</v>
      </c>
      <c r="AF20" s="93">
        <v>0</v>
      </c>
      <c r="AG20" s="93">
        <v>0</v>
      </c>
      <c r="AH20" s="94">
        <v>0</v>
      </c>
      <c r="AI20" s="94">
        <v>0</v>
      </c>
      <c r="AJ20" s="93">
        <v>0</v>
      </c>
      <c r="AK20" s="93">
        <v>0</v>
      </c>
      <c r="AL20" s="93">
        <v>0</v>
      </c>
      <c r="AM20" s="93">
        <v>0</v>
      </c>
      <c r="AN20" s="93">
        <v>0</v>
      </c>
      <c r="AO20" s="93">
        <v>0</v>
      </c>
      <c r="AP20" s="93">
        <v>0</v>
      </c>
      <c r="AQ20" s="93">
        <v>0</v>
      </c>
      <c r="AR20" s="93">
        <v>0</v>
      </c>
      <c r="AS20" s="93">
        <v>0</v>
      </c>
      <c r="AT20" s="93">
        <v>10</v>
      </c>
      <c r="AU20" s="93">
        <v>0</v>
      </c>
      <c r="AV20" s="94">
        <v>10</v>
      </c>
      <c r="AW20" s="94"/>
      <c r="AX20" s="67"/>
    </row>
    <row r="21" spans="1:50" s="121" customFormat="1" ht="15" customHeight="1">
      <c r="A21" s="130" t="s">
        <v>73</v>
      </c>
      <c r="B21" s="130"/>
      <c r="C21" s="130"/>
      <c r="D21" s="90" t="s">
        <v>1290</v>
      </c>
      <c r="E21" s="91">
        <v>183</v>
      </c>
      <c r="F21" s="91">
        <v>0</v>
      </c>
      <c r="G21" s="91">
        <v>0</v>
      </c>
      <c r="H21" s="91">
        <v>33</v>
      </c>
      <c r="I21" s="91">
        <v>216</v>
      </c>
      <c r="J21" s="94">
        <v>1590.61</v>
      </c>
      <c r="K21" s="94">
        <v>970.42000000000007</v>
      </c>
      <c r="L21" s="93">
        <v>566.39</v>
      </c>
      <c r="M21" s="94">
        <v>278.08</v>
      </c>
      <c r="N21" s="93">
        <v>254.25</v>
      </c>
      <c r="O21" s="93">
        <v>23.83</v>
      </c>
      <c r="P21" s="93">
        <v>0</v>
      </c>
      <c r="Q21" s="93">
        <v>0</v>
      </c>
      <c r="R21" s="93">
        <v>47.2</v>
      </c>
      <c r="S21" s="93">
        <v>0</v>
      </c>
      <c r="T21" s="93">
        <v>78.75</v>
      </c>
      <c r="U21" s="93">
        <v>0</v>
      </c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A21" s="93">
        <v>0</v>
      </c>
      <c r="AB21" s="93">
        <v>0</v>
      </c>
      <c r="AC21" s="90" t="s">
        <v>1290</v>
      </c>
      <c r="AD21" s="94">
        <v>617.57999999999993</v>
      </c>
      <c r="AE21" s="93">
        <v>595.79999999999995</v>
      </c>
      <c r="AF21" s="93">
        <v>21.78</v>
      </c>
      <c r="AG21" s="93">
        <v>0</v>
      </c>
      <c r="AH21" s="94">
        <v>2.61</v>
      </c>
      <c r="AI21" s="94">
        <v>0</v>
      </c>
      <c r="AJ21" s="93">
        <v>0</v>
      </c>
      <c r="AK21" s="93">
        <v>0</v>
      </c>
      <c r="AL21" s="93">
        <v>0</v>
      </c>
      <c r="AM21" s="93">
        <v>0</v>
      </c>
      <c r="AN21" s="93">
        <v>2.61</v>
      </c>
      <c r="AO21" s="93">
        <v>0</v>
      </c>
      <c r="AP21" s="93">
        <v>0</v>
      </c>
      <c r="AQ21" s="93">
        <v>0</v>
      </c>
      <c r="AR21" s="93">
        <v>0</v>
      </c>
      <c r="AS21" s="93">
        <v>0</v>
      </c>
      <c r="AT21" s="93">
        <v>358</v>
      </c>
      <c r="AU21" s="93">
        <v>648</v>
      </c>
      <c r="AV21" s="94">
        <v>2596.6099999999997</v>
      </c>
      <c r="AW21" s="94"/>
      <c r="AX21" s="67"/>
    </row>
    <row r="22" spans="1:50" s="121" customFormat="1" ht="15" customHeight="1">
      <c r="A22" s="130" t="s">
        <v>74</v>
      </c>
      <c r="B22" s="130"/>
      <c r="C22" s="130"/>
      <c r="D22" s="90" t="s">
        <v>75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4">
        <v>9416.3939999999966</v>
      </c>
      <c r="K22" s="94">
        <v>9377.7939999999981</v>
      </c>
      <c r="L22" s="93">
        <v>110.32</v>
      </c>
      <c r="M22" s="94">
        <v>0</v>
      </c>
      <c r="N22" s="93">
        <v>0</v>
      </c>
      <c r="O22" s="93">
        <v>0</v>
      </c>
      <c r="P22" s="93">
        <v>0</v>
      </c>
      <c r="Q22" s="93">
        <v>0</v>
      </c>
      <c r="R22" s="93">
        <v>9.19</v>
      </c>
      <c r="S22" s="93">
        <v>0</v>
      </c>
      <c r="T22" s="93">
        <v>58.28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3">
        <v>9200.003999999999</v>
      </c>
      <c r="AA22" s="93">
        <v>0</v>
      </c>
      <c r="AB22" s="93">
        <v>0</v>
      </c>
      <c r="AC22" s="90" t="s">
        <v>75</v>
      </c>
      <c r="AD22" s="94">
        <v>37.799999999999997</v>
      </c>
      <c r="AE22" s="93">
        <v>37.799999999999997</v>
      </c>
      <c r="AF22" s="93">
        <v>0</v>
      </c>
      <c r="AG22" s="93">
        <v>0</v>
      </c>
      <c r="AH22" s="94">
        <v>0.8</v>
      </c>
      <c r="AI22" s="94">
        <v>0</v>
      </c>
      <c r="AJ22" s="93">
        <v>0</v>
      </c>
      <c r="AK22" s="93">
        <v>0</v>
      </c>
      <c r="AL22" s="93">
        <v>0</v>
      </c>
      <c r="AM22" s="93">
        <v>0</v>
      </c>
      <c r="AN22" s="93">
        <v>0.8</v>
      </c>
      <c r="AO22" s="93">
        <v>0</v>
      </c>
      <c r="AP22" s="93">
        <v>0</v>
      </c>
      <c r="AQ22" s="93">
        <v>0</v>
      </c>
      <c r="AR22" s="93">
        <v>0</v>
      </c>
      <c r="AS22" s="93">
        <v>0</v>
      </c>
      <c r="AT22" s="93">
        <v>276</v>
      </c>
      <c r="AU22" s="93">
        <v>1364.5</v>
      </c>
      <c r="AV22" s="94">
        <v>11056.893999999997</v>
      </c>
      <c r="AW22" s="94"/>
      <c r="AX22" s="67"/>
    </row>
    <row r="23" spans="1:50" s="121" customFormat="1" ht="15" customHeight="1">
      <c r="A23" s="133" t="s">
        <v>1278</v>
      </c>
      <c r="B23" s="130"/>
      <c r="C23" s="130"/>
      <c r="D23" s="90" t="s">
        <v>1279</v>
      </c>
      <c r="E23" s="91"/>
      <c r="F23" s="91"/>
      <c r="G23" s="91"/>
      <c r="H23" s="91"/>
      <c r="I23" s="91"/>
      <c r="J23" s="94">
        <v>0</v>
      </c>
      <c r="K23" s="94">
        <v>0</v>
      </c>
      <c r="L23" s="93">
        <v>0</v>
      </c>
      <c r="M23" s="94">
        <v>0</v>
      </c>
      <c r="N23" s="93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93">
        <v>0</v>
      </c>
      <c r="AA23" s="93">
        <v>0</v>
      </c>
      <c r="AB23" s="93">
        <v>0</v>
      </c>
      <c r="AC23" s="90" t="s">
        <v>1279</v>
      </c>
      <c r="AD23" s="94">
        <v>0</v>
      </c>
      <c r="AE23" s="93">
        <v>0</v>
      </c>
      <c r="AF23" s="93">
        <v>0</v>
      </c>
      <c r="AG23" s="93">
        <v>0</v>
      </c>
      <c r="AH23" s="94">
        <v>0</v>
      </c>
      <c r="AI23" s="94">
        <v>0</v>
      </c>
      <c r="AJ23" s="93">
        <v>0</v>
      </c>
      <c r="AK23" s="93">
        <v>0</v>
      </c>
      <c r="AL23" s="93">
        <v>0</v>
      </c>
      <c r="AM23" s="93">
        <v>0</v>
      </c>
      <c r="AN23" s="93">
        <v>0</v>
      </c>
      <c r="AO23" s="93">
        <v>0</v>
      </c>
      <c r="AP23" s="93">
        <v>0</v>
      </c>
      <c r="AQ23" s="93">
        <v>0</v>
      </c>
      <c r="AR23" s="93">
        <v>0</v>
      </c>
      <c r="AS23" s="93">
        <v>0</v>
      </c>
      <c r="AT23" s="93">
        <v>922</v>
      </c>
      <c r="AU23" s="93">
        <v>124.84</v>
      </c>
      <c r="AV23" s="94">
        <v>1046.8399999999999</v>
      </c>
      <c r="AW23" s="94"/>
      <c r="AX23" s="67"/>
    </row>
    <row r="24" spans="1:50" s="121" customFormat="1" ht="15" customHeight="1">
      <c r="A24" s="133"/>
      <c r="B24" s="130"/>
      <c r="C24" s="130"/>
      <c r="D24" s="90" t="s">
        <v>1291</v>
      </c>
      <c r="E24" s="91"/>
      <c r="F24" s="91"/>
      <c r="G24" s="91"/>
      <c r="H24" s="91"/>
      <c r="I24" s="91"/>
      <c r="J24" s="94">
        <v>595.46</v>
      </c>
      <c r="K24" s="94">
        <v>548.46</v>
      </c>
      <c r="L24" s="93">
        <v>447.19</v>
      </c>
      <c r="M24" s="94">
        <v>54</v>
      </c>
      <c r="N24" s="93">
        <v>54</v>
      </c>
      <c r="O24" s="93">
        <v>0</v>
      </c>
      <c r="P24" s="93">
        <v>0</v>
      </c>
      <c r="Q24" s="93">
        <v>0</v>
      </c>
      <c r="R24" s="93">
        <v>7.27</v>
      </c>
      <c r="S24" s="93">
        <v>0</v>
      </c>
      <c r="T24" s="93">
        <v>0</v>
      </c>
      <c r="U24" s="93">
        <v>0</v>
      </c>
      <c r="V24" s="93">
        <v>0</v>
      </c>
      <c r="W24" s="93">
        <v>0</v>
      </c>
      <c r="X24" s="93">
        <v>0</v>
      </c>
      <c r="Y24" s="93">
        <v>0</v>
      </c>
      <c r="Z24" s="93">
        <v>0</v>
      </c>
      <c r="AA24" s="93">
        <v>0</v>
      </c>
      <c r="AB24" s="93">
        <v>40</v>
      </c>
      <c r="AC24" s="90" t="s">
        <v>1291</v>
      </c>
      <c r="AD24" s="94">
        <v>44.56</v>
      </c>
      <c r="AE24" s="93">
        <v>34</v>
      </c>
      <c r="AF24" s="93">
        <v>10.56</v>
      </c>
      <c r="AG24" s="93">
        <v>0</v>
      </c>
      <c r="AH24" s="94">
        <v>2.44</v>
      </c>
      <c r="AI24" s="94">
        <v>0</v>
      </c>
      <c r="AJ24" s="93">
        <v>0</v>
      </c>
      <c r="AK24" s="93">
        <v>0</v>
      </c>
      <c r="AL24" s="93">
        <v>0</v>
      </c>
      <c r="AM24" s="93">
        <v>0</v>
      </c>
      <c r="AN24" s="93">
        <v>2.44</v>
      </c>
      <c r="AO24" s="93">
        <v>0</v>
      </c>
      <c r="AP24" s="93">
        <v>0</v>
      </c>
      <c r="AQ24" s="93">
        <v>0</v>
      </c>
      <c r="AR24" s="93">
        <v>0</v>
      </c>
      <c r="AS24" s="93">
        <v>0</v>
      </c>
      <c r="AT24" s="93">
        <v>344</v>
      </c>
      <c r="AU24" s="93">
        <v>0</v>
      </c>
      <c r="AV24" s="94">
        <v>939.46</v>
      </c>
      <c r="AW24" s="94"/>
      <c r="AX24" s="67"/>
    </row>
    <row r="25" spans="1:50" s="121" customFormat="1" ht="15" customHeight="1">
      <c r="A25" s="133" t="s">
        <v>1280</v>
      </c>
      <c r="B25" s="130"/>
      <c r="C25" s="130"/>
      <c r="D25" s="90" t="s">
        <v>1281</v>
      </c>
      <c r="E25" s="91"/>
      <c r="F25" s="91"/>
      <c r="G25" s="91"/>
      <c r="H25" s="91"/>
      <c r="I25" s="91"/>
      <c r="J25" s="94">
        <v>0</v>
      </c>
      <c r="K25" s="94">
        <v>0</v>
      </c>
      <c r="L25" s="93">
        <v>0</v>
      </c>
      <c r="M25" s="94">
        <v>0</v>
      </c>
      <c r="N25" s="93"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93">
        <v>0</v>
      </c>
      <c r="AA25" s="93">
        <v>0</v>
      </c>
      <c r="AB25" s="93">
        <v>0</v>
      </c>
      <c r="AC25" s="90" t="s">
        <v>1281</v>
      </c>
      <c r="AD25" s="94">
        <v>0</v>
      </c>
      <c r="AE25" s="93">
        <v>0</v>
      </c>
      <c r="AF25" s="93">
        <v>0</v>
      </c>
      <c r="AG25" s="93">
        <v>0</v>
      </c>
      <c r="AH25" s="94">
        <v>0</v>
      </c>
      <c r="AI25" s="94">
        <v>0</v>
      </c>
      <c r="AJ25" s="93">
        <v>0</v>
      </c>
      <c r="AK25" s="93">
        <v>0</v>
      </c>
      <c r="AL25" s="93">
        <v>0</v>
      </c>
      <c r="AM25" s="93">
        <v>0</v>
      </c>
      <c r="AN25" s="93">
        <v>0</v>
      </c>
      <c r="AO25" s="93">
        <v>0</v>
      </c>
      <c r="AP25" s="93">
        <v>0</v>
      </c>
      <c r="AQ25" s="93">
        <v>0</v>
      </c>
      <c r="AR25" s="93">
        <v>0</v>
      </c>
      <c r="AS25" s="93">
        <v>0</v>
      </c>
      <c r="AT25" s="93">
        <v>2800</v>
      </c>
      <c r="AU25" s="93">
        <v>0</v>
      </c>
      <c r="AV25" s="94">
        <v>2800</v>
      </c>
      <c r="AW25" s="94"/>
      <c r="AX25" s="67"/>
    </row>
    <row r="26" spans="1:50" s="121" customFormat="1" ht="15" customHeight="1">
      <c r="A26" s="133" t="s">
        <v>1282</v>
      </c>
      <c r="B26" s="130"/>
      <c r="C26" s="130"/>
      <c r="D26" s="90" t="s">
        <v>1283</v>
      </c>
      <c r="E26" s="91"/>
      <c r="F26" s="91"/>
      <c r="G26" s="91"/>
      <c r="H26" s="91"/>
      <c r="I26" s="91"/>
      <c r="J26" s="94">
        <v>5334.4512000000004</v>
      </c>
      <c r="K26" s="94">
        <v>0</v>
      </c>
      <c r="L26" s="93">
        <v>0</v>
      </c>
      <c r="M26" s="94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93">
        <v>0</v>
      </c>
      <c r="AB26" s="93">
        <v>0</v>
      </c>
      <c r="AC26" s="90" t="s">
        <v>1283</v>
      </c>
      <c r="AD26" s="94">
        <v>5334.4512000000004</v>
      </c>
      <c r="AE26" s="93">
        <v>5334.4512000000004</v>
      </c>
      <c r="AF26" s="93">
        <v>0</v>
      </c>
      <c r="AG26" s="93">
        <v>0</v>
      </c>
      <c r="AH26" s="94">
        <v>0</v>
      </c>
      <c r="AI26" s="94">
        <v>0</v>
      </c>
      <c r="AJ26" s="93">
        <v>0</v>
      </c>
      <c r="AK26" s="93">
        <v>0</v>
      </c>
      <c r="AL26" s="93">
        <v>0</v>
      </c>
      <c r="AM26" s="93">
        <v>0</v>
      </c>
      <c r="AN26" s="93">
        <v>0</v>
      </c>
      <c r="AO26" s="93">
        <v>0</v>
      </c>
      <c r="AP26" s="93">
        <v>0</v>
      </c>
      <c r="AQ26" s="93">
        <v>0</v>
      </c>
      <c r="AR26" s="93">
        <v>0</v>
      </c>
      <c r="AS26" s="93">
        <v>0</v>
      </c>
      <c r="AT26" s="93">
        <v>600</v>
      </c>
      <c r="AU26" s="94"/>
      <c r="AV26" s="94">
        <v>5934.4512000000004</v>
      </c>
      <c r="AW26" s="94"/>
      <c r="AX26" s="67"/>
    </row>
    <row r="27" spans="1:50" s="121" customFormat="1" ht="15" customHeight="1">
      <c r="A27" s="133" t="s">
        <v>1284</v>
      </c>
      <c r="B27" s="130"/>
      <c r="C27" s="130"/>
      <c r="D27" s="90" t="s">
        <v>1285</v>
      </c>
      <c r="E27" s="91"/>
      <c r="F27" s="91"/>
      <c r="G27" s="91"/>
      <c r="H27" s="91"/>
      <c r="I27" s="91"/>
      <c r="J27" s="94">
        <v>0</v>
      </c>
      <c r="K27" s="94">
        <v>0</v>
      </c>
      <c r="L27" s="93">
        <v>0</v>
      </c>
      <c r="M27" s="94">
        <v>0</v>
      </c>
      <c r="N27" s="93">
        <v>0</v>
      </c>
      <c r="O27" s="93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0</v>
      </c>
      <c r="V27" s="93">
        <v>0</v>
      </c>
      <c r="W27" s="93">
        <v>0</v>
      </c>
      <c r="X27" s="93">
        <v>0</v>
      </c>
      <c r="Y27" s="93">
        <v>0</v>
      </c>
      <c r="Z27" s="93">
        <v>0</v>
      </c>
      <c r="AA27" s="93">
        <v>0</v>
      </c>
      <c r="AB27" s="93">
        <v>0</v>
      </c>
      <c r="AC27" s="90" t="s">
        <v>1285</v>
      </c>
      <c r="AD27" s="94">
        <v>0</v>
      </c>
      <c r="AE27" s="93">
        <v>0</v>
      </c>
      <c r="AF27" s="93">
        <v>0</v>
      </c>
      <c r="AG27" s="93">
        <v>0</v>
      </c>
      <c r="AH27" s="94">
        <v>0</v>
      </c>
      <c r="AI27" s="94">
        <v>0</v>
      </c>
      <c r="AJ27" s="93">
        <v>0</v>
      </c>
      <c r="AK27" s="93">
        <v>0</v>
      </c>
      <c r="AL27" s="93">
        <v>0</v>
      </c>
      <c r="AM27" s="93">
        <v>0</v>
      </c>
      <c r="AN27" s="93">
        <v>0</v>
      </c>
      <c r="AO27" s="93">
        <v>0</v>
      </c>
      <c r="AP27" s="93">
        <v>0</v>
      </c>
      <c r="AQ27" s="93">
        <v>0</v>
      </c>
      <c r="AR27" s="93">
        <v>0</v>
      </c>
      <c r="AS27" s="93">
        <v>0</v>
      </c>
      <c r="AT27" s="93">
        <v>2000</v>
      </c>
      <c r="AU27" s="94"/>
      <c r="AV27" s="94">
        <v>2000</v>
      </c>
      <c r="AW27" s="94"/>
      <c r="AX27" s="67"/>
    </row>
    <row r="28" spans="1:50" s="121" customFormat="1" ht="15" customHeight="1">
      <c r="A28" s="133" t="s">
        <v>1286</v>
      </c>
      <c r="B28" s="130"/>
      <c r="C28" s="130"/>
      <c r="D28" s="90" t="s">
        <v>1287</v>
      </c>
      <c r="E28" s="91"/>
      <c r="F28" s="91"/>
      <c r="G28" s="91"/>
      <c r="H28" s="91"/>
      <c r="I28" s="91"/>
      <c r="J28" s="94">
        <v>0</v>
      </c>
      <c r="K28" s="94">
        <v>0</v>
      </c>
      <c r="L28" s="93">
        <v>0</v>
      </c>
      <c r="M28" s="94">
        <v>0</v>
      </c>
      <c r="N28" s="93">
        <v>0</v>
      </c>
      <c r="O28" s="93">
        <v>0</v>
      </c>
      <c r="P28" s="93">
        <v>0</v>
      </c>
      <c r="Q28" s="93">
        <v>0</v>
      </c>
      <c r="R28" s="93">
        <v>0</v>
      </c>
      <c r="S28" s="93">
        <v>0</v>
      </c>
      <c r="T28" s="93">
        <v>0</v>
      </c>
      <c r="U28" s="93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0</v>
      </c>
      <c r="AB28" s="93">
        <v>0</v>
      </c>
      <c r="AC28" s="90" t="s">
        <v>1287</v>
      </c>
      <c r="AD28" s="94">
        <v>0</v>
      </c>
      <c r="AE28" s="93">
        <v>0</v>
      </c>
      <c r="AF28" s="93">
        <v>0</v>
      </c>
      <c r="AG28" s="93">
        <v>0</v>
      </c>
      <c r="AH28" s="94">
        <v>0</v>
      </c>
      <c r="AI28" s="94">
        <v>0</v>
      </c>
      <c r="AJ28" s="93">
        <v>0</v>
      </c>
      <c r="AK28" s="93">
        <v>0</v>
      </c>
      <c r="AL28" s="93">
        <v>0</v>
      </c>
      <c r="AM28" s="93">
        <v>0</v>
      </c>
      <c r="AN28" s="93">
        <v>0</v>
      </c>
      <c r="AO28" s="93">
        <v>0</v>
      </c>
      <c r="AP28" s="93">
        <v>0</v>
      </c>
      <c r="AQ28" s="93">
        <v>0</v>
      </c>
      <c r="AR28" s="93">
        <v>0</v>
      </c>
      <c r="AS28" s="93">
        <v>0</v>
      </c>
      <c r="AT28" s="93">
        <v>9800</v>
      </c>
      <c r="AU28" s="94"/>
      <c r="AV28" s="94">
        <v>9800</v>
      </c>
      <c r="AW28" s="94"/>
      <c r="AX28" s="67"/>
    </row>
    <row r="29" spans="1:50" s="121" customFormat="1" ht="15" customHeight="1">
      <c r="A29" s="130"/>
      <c r="B29" s="130"/>
      <c r="C29" s="130"/>
      <c r="D29" s="92" t="s">
        <v>4</v>
      </c>
      <c r="E29" s="91"/>
      <c r="F29" s="91"/>
      <c r="G29" s="91"/>
      <c r="H29" s="91"/>
      <c r="I29" s="91"/>
      <c r="J29" s="94">
        <v>173210.06001999998</v>
      </c>
      <c r="K29" s="94">
        <v>129499.242887</v>
      </c>
      <c r="L29" s="94">
        <v>50069.43</v>
      </c>
      <c r="M29" s="94">
        <v>15792.5872</v>
      </c>
      <c r="N29" s="94">
        <v>9242.119999999999</v>
      </c>
      <c r="O29" s="94">
        <v>3199.9959999999996</v>
      </c>
      <c r="P29" s="94">
        <v>2585.7811999999999</v>
      </c>
      <c r="Q29" s="94">
        <v>764.68999999999994</v>
      </c>
      <c r="R29" s="94">
        <v>4000.0159000000003</v>
      </c>
      <c r="S29" s="94">
        <v>0</v>
      </c>
      <c r="T29" s="94">
        <v>17419.994999999999</v>
      </c>
      <c r="U29" s="94">
        <v>14500.000199999999</v>
      </c>
      <c r="V29" s="94">
        <v>0</v>
      </c>
      <c r="W29" s="94">
        <v>6603.3042000000005</v>
      </c>
      <c r="X29" s="94">
        <v>0</v>
      </c>
      <c r="Y29" s="94">
        <v>1769.9963870000001</v>
      </c>
      <c r="Z29" s="94">
        <v>9200.003999999999</v>
      </c>
      <c r="AA29" s="94">
        <v>500</v>
      </c>
      <c r="AB29" s="94">
        <v>9643.91</v>
      </c>
      <c r="AC29" s="92" t="s">
        <v>4</v>
      </c>
      <c r="AD29" s="94">
        <v>24644.481199999998</v>
      </c>
      <c r="AE29" s="94">
        <v>18241.981200000002</v>
      </c>
      <c r="AF29" s="94">
        <v>2000</v>
      </c>
      <c r="AG29" s="94">
        <v>4402.5</v>
      </c>
      <c r="AH29" s="94">
        <v>19066.335933000002</v>
      </c>
      <c r="AI29" s="94">
        <v>10874.060000000001</v>
      </c>
      <c r="AJ29" s="94">
        <v>536.12</v>
      </c>
      <c r="AK29" s="94">
        <v>10337.94</v>
      </c>
      <c r="AL29" s="94">
        <v>48</v>
      </c>
      <c r="AM29" s="94"/>
      <c r="AN29" s="94">
        <v>776.3098</v>
      </c>
      <c r="AO29" s="94">
        <v>4960</v>
      </c>
      <c r="AP29" s="94"/>
      <c r="AQ29" s="94"/>
      <c r="AR29" s="94"/>
      <c r="AS29" s="94">
        <v>1607.9661330000001</v>
      </c>
      <c r="AT29" s="94">
        <v>88080.932191000014</v>
      </c>
      <c r="AU29" s="94">
        <v>121073.488</v>
      </c>
      <c r="AV29" s="94">
        <v>382364.48021100002</v>
      </c>
      <c r="AW29" s="94">
        <v>0</v>
      </c>
      <c r="AX29" s="94">
        <v>0</v>
      </c>
    </row>
    <row r="31" spans="1:50">
      <c r="AV31" s="140"/>
    </row>
  </sheetData>
  <mergeCells count="51">
    <mergeCell ref="AS5:AS6"/>
    <mergeCell ref="AU3:AU6"/>
    <mergeCell ref="AV3:AV6"/>
    <mergeCell ref="AW3:AW6"/>
    <mergeCell ref="AI5:AK5"/>
    <mergeCell ref="AL5:AL6"/>
    <mergeCell ref="AM5:AM6"/>
    <mergeCell ref="AN5:AN6"/>
    <mergeCell ref="AP5:AP6"/>
    <mergeCell ref="AQ5:AQ6"/>
    <mergeCell ref="AR5:AR6"/>
    <mergeCell ref="AX3:AX6"/>
    <mergeCell ref="J4:J6"/>
    <mergeCell ref="K4:AB4"/>
    <mergeCell ref="AD4:AG4"/>
    <mergeCell ref="AH4:AS4"/>
    <mergeCell ref="K5:K6"/>
    <mergeCell ref="L5:L6"/>
    <mergeCell ref="M5:Q5"/>
    <mergeCell ref="R5:R6"/>
    <mergeCell ref="S5:S6"/>
    <mergeCell ref="AT3:AT6"/>
    <mergeCell ref="W5:W6"/>
    <mergeCell ref="X5:X6"/>
    <mergeCell ref="Y5:Y6"/>
    <mergeCell ref="Z5:Z6"/>
    <mergeCell ref="AA5:AA6"/>
    <mergeCell ref="AB5:AB6"/>
    <mergeCell ref="AD5:AD6"/>
    <mergeCell ref="J3:AB3"/>
    <mergeCell ref="AO5:AO6"/>
    <mergeCell ref="AB1:AV1"/>
    <mergeCell ref="A2:D2"/>
    <mergeCell ref="AA2:AB2"/>
    <mergeCell ref="AS2:AV2"/>
    <mergeCell ref="AE5:AE6"/>
    <mergeCell ref="AF5:AF6"/>
    <mergeCell ref="AG5:AG6"/>
    <mergeCell ref="AH5:AH6"/>
    <mergeCell ref="AC3:AC6"/>
    <mergeCell ref="AD3:AS3"/>
    <mergeCell ref="H3:H6"/>
    <mergeCell ref="D3:D6"/>
    <mergeCell ref="E3:E6"/>
    <mergeCell ref="F3:F6"/>
    <mergeCell ref="G3:G6"/>
    <mergeCell ref="A1:AA1"/>
    <mergeCell ref="T5:T6"/>
    <mergeCell ref="U5:U6"/>
    <mergeCell ref="V5:V6"/>
    <mergeCell ref="I3:I6"/>
  </mergeCells>
  <phoneticPr fontId="13" type="noConversion"/>
  <printOptions horizontalCentered="1"/>
  <pageMargins left="0.11811023622047245" right="0.11811023622047245" top="0.55118110236220474" bottom="0.15748031496062992" header="0.31496062992125984" footer="0.19685039370078741"/>
  <pageSetup paperSize="9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573"/>
  <sheetViews>
    <sheetView showZeros="0" workbookViewId="0">
      <pane xSplit="1" ySplit="3" topLeftCell="B249" activePane="bottomRight" state="frozen"/>
      <selection pane="topRight"/>
      <selection pane="bottomLeft"/>
      <selection pane="bottomRight" activeCell="B270" sqref="B270"/>
    </sheetView>
  </sheetViews>
  <sheetFormatPr defaultColWidth="9" defaultRowHeight="15.6"/>
  <cols>
    <col min="1" max="1" width="12.59765625" style="45" customWidth="1"/>
    <col min="2" max="2" width="28.3984375" style="45" customWidth="1"/>
    <col min="3" max="3" width="11.3984375" style="46" customWidth="1"/>
    <col min="4" max="4" width="28.19921875" style="45" customWidth="1"/>
    <col min="5" max="5" width="8" style="45" customWidth="1"/>
    <col min="6" max="6" width="27.3984375" style="45" customWidth="1"/>
    <col min="7" max="7" width="7.5" style="45" customWidth="1"/>
    <col min="8" max="16384" width="9" style="45"/>
  </cols>
  <sheetData>
    <row r="1" spans="1:7" ht="25.8">
      <c r="A1" s="198" t="s">
        <v>1296</v>
      </c>
      <c r="B1" s="198"/>
      <c r="C1" s="198"/>
      <c r="D1" s="198"/>
      <c r="E1" s="198"/>
      <c r="F1" s="198"/>
      <c r="G1" s="198"/>
    </row>
    <row r="2" spans="1:7">
      <c r="A2" s="47" t="s">
        <v>1575</v>
      </c>
      <c r="B2" s="48"/>
      <c r="F2" s="199" t="s">
        <v>22</v>
      </c>
      <c r="G2" s="199"/>
    </row>
    <row r="3" spans="1:7">
      <c r="A3" s="49" t="s">
        <v>77</v>
      </c>
      <c r="B3" s="49" t="s">
        <v>78</v>
      </c>
      <c r="C3" s="50" t="s">
        <v>79</v>
      </c>
      <c r="D3" s="49" t="s">
        <v>78</v>
      </c>
      <c r="E3" s="200" t="s">
        <v>79</v>
      </c>
      <c r="F3" s="201"/>
      <c r="G3" s="49" t="s">
        <v>79</v>
      </c>
    </row>
    <row r="4" spans="1:7">
      <c r="A4" s="51" t="s">
        <v>80</v>
      </c>
      <c r="B4" s="52" t="s">
        <v>76</v>
      </c>
      <c r="C4" s="53">
        <f>SUM(C5:C12,E5:E12,G5:G12)</f>
        <v>704.4864</v>
      </c>
      <c r="D4" s="52"/>
      <c r="E4" s="52"/>
      <c r="F4" s="52"/>
      <c r="G4" s="52"/>
    </row>
    <row r="5" spans="1:7">
      <c r="A5" s="51"/>
      <c r="B5" s="54" t="s">
        <v>81</v>
      </c>
      <c r="C5" s="52">
        <v>15</v>
      </c>
      <c r="D5" s="52" t="s">
        <v>82</v>
      </c>
      <c r="E5" s="53">
        <v>57</v>
      </c>
      <c r="F5" s="52" t="s">
        <v>83</v>
      </c>
      <c r="G5" s="52">
        <v>50</v>
      </c>
    </row>
    <row r="6" spans="1:7">
      <c r="A6" s="51"/>
      <c r="B6" s="52" t="s">
        <v>84</v>
      </c>
      <c r="C6" s="53">
        <v>27</v>
      </c>
      <c r="D6" s="52" t="s">
        <v>85</v>
      </c>
      <c r="E6" s="52">
        <v>5</v>
      </c>
      <c r="F6" s="55" t="s">
        <v>1540</v>
      </c>
      <c r="G6" s="52">
        <v>10</v>
      </c>
    </row>
    <row r="7" spans="1:7">
      <c r="A7" s="51"/>
      <c r="B7" s="52" t="s">
        <v>86</v>
      </c>
      <c r="C7" s="53">
        <v>180</v>
      </c>
      <c r="D7" s="52" t="s">
        <v>87</v>
      </c>
      <c r="E7" s="52">
        <v>15</v>
      </c>
      <c r="F7" s="55" t="s">
        <v>88</v>
      </c>
      <c r="G7" s="52">
        <v>8</v>
      </c>
    </row>
    <row r="8" spans="1:7">
      <c r="A8" s="51"/>
      <c r="B8" s="52" t="s">
        <v>89</v>
      </c>
      <c r="C8" s="53">
        <v>19</v>
      </c>
      <c r="D8" s="52" t="s">
        <v>90</v>
      </c>
      <c r="E8" s="52">
        <v>10</v>
      </c>
      <c r="F8" s="55" t="s">
        <v>91</v>
      </c>
      <c r="G8" s="52">
        <v>20</v>
      </c>
    </row>
    <row r="9" spans="1:7">
      <c r="A9" s="51"/>
      <c r="B9" s="52" t="s">
        <v>92</v>
      </c>
      <c r="C9" s="53">
        <v>12</v>
      </c>
      <c r="D9" s="52" t="s">
        <v>1541</v>
      </c>
      <c r="E9" s="52">
        <v>20</v>
      </c>
      <c r="F9" s="52" t="s">
        <v>1297</v>
      </c>
      <c r="G9" s="52">
        <v>88.5</v>
      </c>
    </row>
    <row r="10" spans="1:7">
      <c r="A10" s="51"/>
      <c r="B10" s="55" t="s">
        <v>1542</v>
      </c>
      <c r="C10" s="55">
        <v>28</v>
      </c>
      <c r="D10" s="55" t="s">
        <v>93</v>
      </c>
      <c r="E10" s="52">
        <v>30</v>
      </c>
      <c r="F10" s="55" t="s">
        <v>94</v>
      </c>
      <c r="G10" s="52">
        <v>15</v>
      </c>
    </row>
    <row r="11" spans="1:7">
      <c r="A11" s="51"/>
      <c r="B11" s="52" t="s">
        <v>95</v>
      </c>
      <c r="C11" s="53">
        <v>20</v>
      </c>
      <c r="D11" s="55" t="s">
        <v>96</v>
      </c>
      <c r="E11" s="52">
        <v>12</v>
      </c>
      <c r="F11" s="55" t="s">
        <v>97</v>
      </c>
      <c r="G11" s="52">
        <v>15</v>
      </c>
    </row>
    <row r="12" spans="1:7">
      <c r="A12" s="51"/>
      <c r="B12" s="55" t="s">
        <v>1298</v>
      </c>
      <c r="C12" s="59">
        <v>26.386399999999998</v>
      </c>
      <c r="D12" s="55" t="s">
        <v>1299</v>
      </c>
      <c r="E12" s="55">
        <v>21.6</v>
      </c>
      <c r="F12" s="55"/>
      <c r="G12" s="55"/>
    </row>
    <row r="13" spans="1:7">
      <c r="A13" s="51" t="s">
        <v>98</v>
      </c>
      <c r="B13" s="52" t="s">
        <v>76</v>
      </c>
      <c r="C13" s="53">
        <f>SUM(C14:C21,E14:E21,G14:G21)</f>
        <v>424</v>
      </c>
      <c r="D13" s="52"/>
      <c r="E13" s="52"/>
      <c r="F13" s="52"/>
      <c r="G13" s="52"/>
    </row>
    <row r="14" spans="1:7">
      <c r="A14" s="51"/>
      <c r="B14" s="65" t="s">
        <v>99</v>
      </c>
      <c r="C14" s="64">
        <v>20</v>
      </c>
      <c r="D14" s="52" t="s">
        <v>100</v>
      </c>
      <c r="E14" s="52">
        <v>10</v>
      </c>
      <c r="F14" s="52" t="s">
        <v>101</v>
      </c>
      <c r="G14" s="52">
        <v>13</v>
      </c>
    </row>
    <row r="15" spans="1:7">
      <c r="A15" s="51"/>
      <c r="B15" s="56" t="s">
        <v>102</v>
      </c>
      <c r="C15" s="52">
        <v>10</v>
      </c>
      <c r="D15" s="52" t="s">
        <v>103</v>
      </c>
      <c r="E15" s="52">
        <v>10</v>
      </c>
      <c r="F15" s="52" t="s">
        <v>104</v>
      </c>
      <c r="G15" s="52">
        <v>4</v>
      </c>
    </row>
    <row r="16" spans="1:7">
      <c r="A16" s="51"/>
      <c r="B16" s="52" t="s">
        <v>105</v>
      </c>
      <c r="C16" s="53">
        <v>42</v>
      </c>
      <c r="D16" s="52" t="s">
        <v>106</v>
      </c>
      <c r="E16" s="52">
        <v>10</v>
      </c>
      <c r="F16" s="52" t="s">
        <v>107</v>
      </c>
      <c r="G16" s="52">
        <v>10</v>
      </c>
    </row>
    <row r="17" spans="1:7">
      <c r="A17" s="51"/>
      <c r="B17" s="52" t="s">
        <v>108</v>
      </c>
      <c r="C17" s="53">
        <v>11</v>
      </c>
      <c r="D17" s="52" t="s">
        <v>109</v>
      </c>
      <c r="E17" s="52">
        <v>13</v>
      </c>
      <c r="F17" s="52" t="s">
        <v>110</v>
      </c>
      <c r="G17" s="52">
        <v>28</v>
      </c>
    </row>
    <row r="18" spans="1:7">
      <c r="A18" s="51"/>
      <c r="B18" s="52" t="s">
        <v>111</v>
      </c>
      <c r="C18" s="53">
        <v>8</v>
      </c>
      <c r="D18" s="57" t="s">
        <v>112</v>
      </c>
      <c r="E18" s="52">
        <v>40</v>
      </c>
      <c r="F18" s="55" t="s">
        <v>113</v>
      </c>
      <c r="G18" s="52">
        <v>5</v>
      </c>
    </row>
    <row r="19" spans="1:7">
      <c r="A19" s="51"/>
      <c r="B19" s="52" t="s">
        <v>114</v>
      </c>
      <c r="C19" s="53">
        <v>10</v>
      </c>
      <c r="D19" s="55" t="s">
        <v>115</v>
      </c>
      <c r="E19" s="52">
        <v>65</v>
      </c>
      <c r="F19" s="52" t="s">
        <v>116</v>
      </c>
      <c r="G19" s="53">
        <v>20</v>
      </c>
    </row>
    <row r="20" spans="1:7">
      <c r="A20" s="51"/>
      <c r="B20" s="52" t="s">
        <v>117</v>
      </c>
      <c r="C20" s="53">
        <v>10</v>
      </c>
      <c r="D20" s="57" t="s">
        <v>118</v>
      </c>
      <c r="E20" s="52">
        <v>10</v>
      </c>
      <c r="F20" s="55" t="s">
        <v>119</v>
      </c>
      <c r="G20" s="52">
        <v>30</v>
      </c>
    </row>
    <row r="21" spans="1:7">
      <c r="A21" s="51"/>
      <c r="B21" s="52" t="s">
        <v>120</v>
      </c>
      <c r="C21" s="53">
        <v>10</v>
      </c>
      <c r="D21" s="58" t="s">
        <v>121</v>
      </c>
      <c r="E21" s="52">
        <v>5</v>
      </c>
      <c r="F21" s="55" t="s">
        <v>122</v>
      </c>
      <c r="G21" s="52">
        <v>30</v>
      </c>
    </row>
    <row r="22" spans="1:7">
      <c r="A22" s="51" t="s">
        <v>123</v>
      </c>
      <c r="B22" s="52" t="s">
        <v>76</v>
      </c>
      <c r="C22" s="53">
        <f>SUM(C23:C33,E23:E33,G23:G33)</f>
        <v>722.92</v>
      </c>
      <c r="D22" s="52"/>
      <c r="E22" s="52"/>
      <c r="F22" s="52"/>
      <c r="G22" s="52"/>
    </row>
    <row r="23" spans="1:7">
      <c r="A23" s="51"/>
      <c r="B23" s="55" t="s">
        <v>124</v>
      </c>
      <c r="C23" s="52">
        <v>10</v>
      </c>
      <c r="D23" s="52" t="s">
        <v>125</v>
      </c>
      <c r="E23" s="52">
        <v>16</v>
      </c>
      <c r="F23" s="52" t="s">
        <v>126</v>
      </c>
      <c r="G23" s="52">
        <v>4</v>
      </c>
    </row>
    <row r="24" spans="1:7">
      <c r="A24" s="51"/>
      <c r="B24" s="55" t="s">
        <v>127</v>
      </c>
      <c r="C24" s="53">
        <v>20</v>
      </c>
      <c r="D24" s="52" t="s">
        <v>128</v>
      </c>
      <c r="E24" s="52">
        <v>16</v>
      </c>
      <c r="F24" s="57" t="s">
        <v>129</v>
      </c>
      <c r="G24" s="52">
        <v>10</v>
      </c>
    </row>
    <row r="25" spans="1:7">
      <c r="A25" s="51"/>
      <c r="B25" s="52" t="s">
        <v>130</v>
      </c>
      <c r="C25" s="53">
        <v>15</v>
      </c>
      <c r="D25" s="52" t="s">
        <v>131</v>
      </c>
      <c r="E25" s="52">
        <v>2</v>
      </c>
      <c r="F25" s="52" t="s">
        <v>132</v>
      </c>
      <c r="G25" s="52">
        <v>50</v>
      </c>
    </row>
    <row r="26" spans="1:7">
      <c r="A26" s="51"/>
      <c r="B26" s="52" t="s">
        <v>133</v>
      </c>
      <c r="C26" s="53">
        <v>2</v>
      </c>
      <c r="D26" s="52" t="s">
        <v>134</v>
      </c>
      <c r="E26" s="52">
        <v>15</v>
      </c>
      <c r="F26" s="57" t="s">
        <v>135</v>
      </c>
      <c r="G26" s="52">
        <v>6</v>
      </c>
    </row>
    <row r="27" spans="1:7">
      <c r="A27" s="51"/>
      <c r="B27" s="52" t="s">
        <v>136</v>
      </c>
      <c r="C27" s="53">
        <v>3</v>
      </c>
      <c r="D27" s="52" t="s">
        <v>137</v>
      </c>
      <c r="E27" s="52">
        <v>10</v>
      </c>
      <c r="F27" s="52" t="s">
        <v>138</v>
      </c>
      <c r="G27" s="52">
        <v>45</v>
      </c>
    </row>
    <row r="28" spans="1:7">
      <c r="A28" s="51"/>
      <c r="B28" s="52" t="s">
        <v>139</v>
      </c>
      <c r="C28" s="53">
        <v>5</v>
      </c>
      <c r="D28" s="55" t="s">
        <v>140</v>
      </c>
      <c r="E28" s="53">
        <v>10</v>
      </c>
      <c r="F28" s="57" t="s">
        <v>141</v>
      </c>
      <c r="G28" s="52">
        <v>40</v>
      </c>
    </row>
    <row r="29" spans="1:7">
      <c r="A29" s="51"/>
      <c r="B29" s="55" t="s">
        <v>142</v>
      </c>
      <c r="C29" s="52">
        <v>15</v>
      </c>
      <c r="D29" s="55" t="s">
        <v>143</v>
      </c>
      <c r="E29" s="59">
        <v>38</v>
      </c>
      <c r="F29" s="55" t="s">
        <v>144</v>
      </c>
      <c r="G29" s="52">
        <v>51</v>
      </c>
    </row>
    <row r="30" spans="1:7">
      <c r="A30" s="51"/>
      <c r="B30" s="52" t="s">
        <v>145</v>
      </c>
      <c r="C30" s="53">
        <v>10</v>
      </c>
      <c r="D30" s="52" t="s">
        <v>146</v>
      </c>
      <c r="E30" s="52">
        <v>23</v>
      </c>
      <c r="F30" s="52" t="s">
        <v>147</v>
      </c>
      <c r="G30" s="52">
        <v>50</v>
      </c>
    </row>
    <row r="31" spans="1:7">
      <c r="A31" s="51"/>
      <c r="B31" s="52" t="s">
        <v>148</v>
      </c>
      <c r="C31" s="53">
        <v>25</v>
      </c>
      <c r="D31" s="52" t="s">
        <v>149</v>
      </c>
      <c r="E31" s="52">
        <v>10</v>
      </c>
      <c r="F31" s="55" t="s">
        <v>150</v>
      </c>
      <c r="G31" s="52">
        <v>20</v>
      </c>
    </row>
    <row r="32" spans="1:7">
      <c r="A32" s="51"/>
      <c r="B32" s="55" t="s">
        <v>1523</v>
      </c>
      <c r="C32" s="53">
        <v>16.32</v>
      </c>
      <c r="D32" s="52" t="s">
        <v>151</v>
      </c>
      <c r="E32" s="52">
        <v>15</v>
      </c>
      <c r="F32" s="52" t="s">
        <v>152</v>
      </c>
      <c r="G32" s="52">
        <v>8</v>
      </c>
    </row>
    <row r="33" spans="1:7">
      <c r="A33" s="51"/>
      <c r="B33" s="55" t="s">
        <v>153</v>
      </c>
      <c r="C33" s="53">
        <v>9.6</v>
      </c>
      <c r="D33" s="52" t="s">
        <v>154</v>
      </c>
      <c r="E33" s="52">
        <v>10</v>
      </c>
      <c r="F33" s="55" t="s">
        <v>155</v>
      </c>
      <c r="G33" s="52">
        <v>143</v>
      </c>
    </row>
    <row r="34" spans="1:7">
      <c r="A34" s="51" t="s">
        <v>156</v>
      </c>
      <c r="B34" s="52" t="s">
        <v>76</v>
      </c>
      <c r="C34" s="53">
        <f>SUM(C35:C42,E35:E42,G35:G42)</f>
        <v>336</v>
      </c>
      <c r="D34" s="52"/>
      <c r="E34" s="60"/>
      <c r="F34" s="52"/>
      <c r="G34" s="52"/>
    </row>
    <row r="35" spans="1:7">
      <c r="A35" s="51"/>
      <c r="B35" s="54" t="s">
        <v>157</v>
      </c>
      <c r="C35" s="52">
        <v>20</v>
      </c>
      <c r="D35" s="52" t="s">
        <v>158</v>
      </c>
      <c r="E35" s="52">
        <v>19</v>
      </c>
      <c r="F35" s="52" t="s">
        <v>159</v>
      </c>
      <c r="G35" s="52">
        <v>7</v>
      </c>
    </row>
    <row r="36" spans="1:7">
      <c r="A36" s="51"/>
      <c r="B36" s="55" t="s">
        <v>160</v>
      </c>
      <c r="C36" s="52">
        <v>10</v>
      </c>
      <c r="D36" s="52" t="s">
        <v>161</v>
      </c>
      <c r="E36" s="52">
        <v>3</v>
      </c>
      <c r="F36" s="52" t="s">
        <v>162</v>
      </c>
      <c r="G36" s="52">
        <v>12</v>
      </c>
    </row>
    <row r="37" spans="1:7">
      <c r="A37" s="51"/>
      <c r="B37" s="52" t="s">
        <v>163</v>
      </c>
      <c r="C37" s="53">
        <v>30</v>
      </c>
      <c r="D37" s="52" t="s">
        <v>164</v>
      </c>
      <c r="E37" s="52">
        <v>19</v>
      </c>
      <c r="F37" s="52" t="s">
        <v>165</v>
      </c>
      <c r="G37" s="52">
        <v>7</v>
      </c>
    </row>
    <row r="38" spans="1:7">
      <c r="A38" s="51"/>
      <c r="B38" s="52" t="s">
        <v>166</v>
      </c>
      <c r="C38" s="53">
        <v>12</v>
      </c>
      <c r="D38" s="52" t="s">
        <v>167</v>
      </c>
      <c r="E38" s="52">
        <v>32</v>
      </c>
      <c r="F38" s="52" t="s">
        <v>168</v>
      </c>
      <c r="G38" s="52">
        <v>13</v>
      </c>
    </row>
    <row r="39" spans="1:7">
      <c r="A39" s="51"/>
      <c r="B39" s="54" t="s">
        <v>169</v>
      </c>
      <c r="C39" s="53">
        <v>6</v>
      </c>
      <c r="D39" s="52" t="s">
        <v>170</v>
      </c>
      <c r="E39" s="52">
        <v>30</v>
      </c>
      <c r="F39" s="54" t="s">
        <v>171</v>
      </c>
      <c r="G39" s="52">
        <v>5</v>
      </c>
    </row>
    <row r="40" spans="1:7">
      <c r="A40" s="51"/>
      <c r="B40" s="54" t="s">
        <v>172</v>
      </c>
      <c r="C40" s="53">
        <v>10</v>
      </c>
      <c r="D40" s="52" t="s">
        <v>173</v>
      </c>
      <c r="E40" s="52">
        <v>6</v>
      </c>
      <c r="F40" s="54" t="s">
        <v>174</v>
      </c>
      <c r="G40" s="52">
        <v>5</v>
      </c>
    </row>
    <row r="41" spans="1:7">
      <c r="A41" s="51"/>
      <c r="B41" s="54" t="s">
        <v>1561</v>
      </c>
      <c r="C41" s="53">
        <v>30</v>
      </c>
      <c r="D41" s="54" t="s">
        <v>175</v>
      </c>
      <c r="E41" s="53">
        <v>10</v>
      </c>
      <c r="F41" s="54" t="s">
        <v>1560</v>
      </c>
      <c r="G41" s="52">
        <v>30</v>
      </c>
    </row>
    <row r="42" spans="1:7">
      <c r="A42" s="51"/>
      <c r="B42" s="54" t="s">
        <v>1562</v>
      </c>
      <c r="C42" s="53">
        <v>20</v>
      </c>
      <c r="D42" s="54"/>
      <c r="E42" s="53"/>
      <c r="F42" s="54"/>
      <c r="G42" s="52"/>
    </row>
    <row r="43" spans="1:7">
      <c r="A43" s="51" t="s">
        <v>176</v>
      </c>
      <c r="B43" s="52" t="s">
        <v>76</v>
      </c>
      <c r="C43" s="53">
        <f>SUM(C44:C46,E44:E46,G44:G46)</f>
        <v>306</v>
      </c>
      <c r="D43" s="52"/>
      <c r="E43" s="52"/>
      <c r="F43" s="52"/>
      <c r="G43" s="52"/>
    </row>
    <row r="44" spans="1:7">
      <c r="A44" s="51"/>
      <c r="B44" s="52" t="s">
        <v>177</v>
      </c>
      <c r="C44" s="52">
        <v>15</v>
      </c>
      <c r="D44" s="52" t="s">
        <v>178</v>
      </c>
      <c r="E44" s="52">
        <v>3</v>
      </c>
      <c r="F44" s="52" t="s">
        <v>179</v>
      </c>
      <c r="G44" s="52">
        <v>25</v>
      </c>
    </row>
    <row r="45" spans="1:7">
      <c r="A45" s="51"/>
      <c r="B45" s="52" t="s">
        <v>180</v>
      </c>
      <c r="C45" s="53">
        <v>12</v>
      </c>
      <c r="D45" s="52" t="s">
        <v>181</v>
      </c>
      <c r="E45" s="52">
        <v>35</v>
      </c>
      <c r="F45" s="52" t="s">
        <v>182</v>
      </c>
      <c r="G45" s="52">
        <v>70</v>
      </c>
    </row>
    <row r="46" spans="1:7">
      <c r="A46" s="51"/>
      <c r="B46" s="52" t="s">
        <v>183</v>
      </c>
      <c r="C46" s="53">
        <v>46</v>
      </c>
      <c r="D46" s="55" t="s">
        <v>184</v>
      </c>
      <c r="E46" s="52">
        <v>10</v>
      </c>
      <c r="F46" s="52" t="s">
        <v>1559</v>
      </c>
      <c r="G46" s="52">
        <v>90</v>
      </c>
    </row>
    <row r="47" spans="1:7">
      <c r="A47" s="51" t="s">
        <v>185</v>
      </c>
      <c r="B47" s="52" t="s">
        <v>76</v>
      </c>
      <c r="C47" s="53">
        <f>SUM(C48:C53,E48:E53,G48:G53)</f>
        <v>656</v>
      </c>
      <c r="D47" s="52"/>
      <c r="E47" s="60"/>
      <c r="F47" s="52"/>
      <c r="G47" s="52"/>
    </row>
    <row r="48" spans="1:7">
      <c r="A48" s="51"/>
      <c r="B48" s="52" t="s">
        <v>186</v>
      </c>
      <c r="C48" s="52">
        <v>6</v>
      </c>
      <c r="D48" s="52" t="s">
        <v>187</v>
      </c>
      <c r="E48" s="52">
        <v>4</v>
      </c>
      <c r="F48" s="52" t="s">
        <v>188</v>
      </c>
      <c r="G48" s="52">
        <v>25</v>
      </c>
    </row>
    <row r="49" spans="1:7">
      <c r="A49" s="51"/>
      <c r="B49" s="52" t="s">
        <v>1388</v>
      </c>
      <c r="C49" s="52">
        <v>50</v>
      </c>
      <c r="D49" s="52" t="s">
        <v>189</v>
      </c>
      <c r="E49" s="52">
        <v>5</v>
      </c>
      <c r="F49" s="52" t="s">
        <v>190</v>
      </c>
      <c r="G49" s="52">
        <v>6</v>
      </c>
    </row>
    <row r="50" spans="1:7">
      <c r="A50" s="51"/>
      <c r="B50" s="52" t="s">
        <v>191</v>
      </c>
      <c r="C50" s="53">
        <v>10</v>
      </c>
      <c r="D50" s="52" t="s">
        <v>192</v>
      </c>
      <c r="E50" s="52">
        <v>10</v>
      </c>
      <c r="F50" s="52" t="s">
        <v>193</v>
      </c>
      <c r="G50" s="52">
        <v>30</v>
      </c>
    </row>
    <row r="51" spans="1:7">
      <c r="A51" s="51"/>
      <c r="B51" s="52" t="s">
        <v>194</v>
      </c>
      <c r="C51" s="53">
        <v>10</v>
      </c>
      <c r="D51" s="55" t="s">
        <v>195</v>
      </c>
      <c r="E51" s="52">
        <v>150</v>
      </c>
      <c r="F51" s="52" t="s">
        <v>196</v>
      </c>
      <c r="G51" s="52">
        <v>10</v>
      </c>
    </row>
    <row r="52" spans="1:7">
      <c r="A52" s="51"/>
      <c r="B52" s="52" t="s">
        <v>197</v>
      </c>
      <c r="C52" s="53">
        <v>140</v>
      </c>
      <c r="D52" s="52" t="s">
        <v>198</v>
      </c>
      <c r="E52" s="52">
        <v>120</v>
      </c>
      <c r="F52" s="55" t="s">
        <v>199</v>
      </c>
      <c r="G52" s="52">
        <v>40</v>
      </c>
    </row>
    <row r="53" spans="1:7">
      <c r="A53" s="51"/>
      <c r="B53" s="52" t="s">
        <v>1389</v>
      </c>
      <c r="C53" s="53">
        <v>40</v>
      </c>
      <c r="D53" s="52"/>
      <c r="E53" s="52"/>
      <c r="F53" s="55"/>
      <c r="G53" s="52"/>
    </row>
    <row r="54" spans="1:7">
      <c r="A54" s="51" t="s">
        <v>200</v>
      </c>
      <c r="B54" s="52" t="s">
        <v>76</v>
      </c>
      <c r="C54" s="53">
        <f>SUM(C55:C56,E55:E56,G55:G56)</f>
        <v>607</v>
      </c>
      <c r="D54" s="52"/>
      <c r="E54" s="60"/>
      <c r="F54" s="52"/>
      <c r="G54" s="52"/>
    </row>
    <row r="55" spans="1:7">
      <c r="A55" s="51"/>
      <c r="B55" s="52" t="s">
        <v>201</v>
      </c>
      <c r="C55" s="53">
        <v>37</v>
      </c>
      <c r="D55" s="52" t="s">
        <v>202</v>
      </c>
      <c r="E55" s="52">
        <v>100</v>
      </c>
      <c r="F55" s="52" t="s">
        <v>203</v>
      </c>
      <c r="G55" s="52">
        <v>10</v>
      </c>
    </row>
    <row r="56" spans="1:7">
      <c r="A56" s="51"/>
      <c r="B56" s="52" t="s">
        <v>1483</v>
      </c>
      <c r="C56" s="52">
        <v>40</v>
      </c>
      <c r="D56" s="52" t="s">
        <v>1482</v>
      </c>
      <c r="E56" s="52">
        <v>400</v>
      </c>
      <c r="F56" s="52" t="s">
        <v>1484</v>
      </c>
      <c r="G56" s="52">
        <v>20</v>
      </c>
    </row>
    <row r="57" spans="1:7">
      <c r="A57" s="51" t="s">
        <v>204</v>
      </c>
      <c r="B57" s="52" t="s">
        <v>76</v>
      </c>
      <c r="C57" s="53">
        <f>SUM(C58:C61,E58:E61,G58:G61)</f>
        <v>188.04</v>
      </c>
      <c r="D57" s="52"/>
      <c r="E57" s="60"/>
      <c r="F57" s="52"/>
      <c r="G57" s="52"/>
    </row>
    <row r="58" spans="1:7">
      <c r="A58" s="51"/>
      <c r="B58" s="52" t="s">
        <v>205</v>
      </c>
      <c r="C58" s="53">
        <v>12</v>
      </c>
      <c r="D58" s="52" t="s">
        <v>206</v>
      </c>
      <c r="E58" s="52">
        <v>2</v>
      </c>
      <c r="F58" s="52" t="s">
        <v>207</v>
      </c>
      <c r="G58" s="52">
        <v>16</v>
      </c>
    </row>
    <row r="59" spans="1:7">
      <c r="A59" s="51"/>
      <c r="B59" s="55" t="s">
        <v>1555</v>
      </c>
      <c r="C59" s="52">
        <v>23.04</v>
      </c>
      <c r="D59" s="52" t="s">
        <v>208</v>
      </c>
      <c r="E59" s="52">
        <v>20</v>
      </c>
      <c r="F59" s="52" t="s">
        <v>209</v>
      </c>
      <c r="G59" s="52">
        <v>5</v>
      </c>
    </row>
    <row r="60" spans="1:7">
      <c r="A60" s="51"/>
      <c r="B60" s="52" t="s">
        <v>210</v>
      </c>
      <c r="C60" s="53">
        <v>10</v>
      </c>
      <c r="D60" s="55" t="s">
        <v>211</v>
      </c>
      <c r="E60" s="52">
        <v>100</v>
      </c>
      <c r="F60" s="52"/>
      <c r="G60" s="52"/>
    </row>
    <row r="61" spans="1:7">
      <c r="A61" s="51"/>
      <c r="B61" s="52"/>
      <c r="C61" s="53"/>
      <c r="D61" s="55"/>
      <c r="E61" s="52"/>
      <c r="F61" s="52"/>
      <c r="G61" s="52"/>
    </row>
    <row r="62" spans="1:7">
      <c r="A62" s="51" t="s">
        <v>212</v>
      </c>
      <c r="B62" s="52" t="s">
        <v>76</v>
      </c>
      <c r="C62" s="53">
        <f>SUM(C63:C70,E63:E70,G63:G70)</f>
        <v>648</v>
      </c>
      <c r="D62" s="52"/>
      <c r="E62" s="60"/>
      <c r="F62" s="52"/>
      <c r="G62" s="52"/>
    </row>
    <row r="63" spans="1:7">
      <c r="A63" s="51"/>
      <c r="B63" s="52" t="s">
        <v>213</v>
      </c>
      <c r="C63" s="53">
        <v>4</v>
      </c>
      <c r="D63" s="52" t="s">
        <v>214</v>
      </c>
      <c r="E63" s="52">
        <v>15</v>
      </c>
      <c r="F63" s="52" t="s">
        <v>215</v>
      </c>
      <c r="G63" s="52">
        <v>65</v>
      </c>
    </row>
    <row r="64" spans="1:7">
      <c r="A64" s="51"/>
      <c r="B64" s="55" t="s">
        <v>216</v>
      </c>
      <c r="C64" s="52">
        <v>20</v>
      </c>
      <c r="D64" s="52" t="s">
        <v>217</v>
      </c>
      <c r="E64" s="52">
        <v>5</v>
      </c>
      <c r="F64" s="52" t="s">
        <v>218</v>
      </c>
      <c r="G64" s="52">
        <v>50</v>
      </c>
    </row>
    <row r="65" spans="1:7">
      <c r="A65" s="51"/>
      <c r="B65" s="52" t="s">
        <v>219</v>
      </c>
      <c r="C65" s="53">
        <v>19</v>
      </c>
      <c r="D65" s="55" t="s">
        <v>220</v>
      </c>
      <c r="E65" s="52">
        <v>98</v>
      </c>
      <c r="F65" s="52" t="s">
        <v>221</v>
      </c>
      <c r="G65" s="52">
        <v>5</v>
      </c>
    </row>
    <row r="66" spans="1:7">
      <c r="A66" s="51"/>
      <c r="B66" s="52" t="s">
        <v>222</v>
      </c>
      <c r="C66" s="53">
        <v>10</v>
      </c>
      <c r="D66" s="52" t="s">
        <v>223</v>
      </c>
      <c r="E66" s="52">
        <v>4</v>
      </c>
      <c r="F66" s="52" t="s">
        <v>224</v>
      </c>
      <c r="G66" s="52">
        <v>18</v>
      </c>
    </row>
    <row r="67" spans="1:7">
      <c r="A67" s="51"/>
      <c r="B67" s="52" t="s">
        <v>225</v>
      </c>
      <c r="C67" s="53">
        <v>15</v>
      </c>
      <c r="D67" s="52" t="s">
        <v>226</v>
      </c>
      <c r="E67" s="52">
        <v>6</v>
      </c>
      <c r="F67" s="52" t="s">
        <v>227</v>
      </c>
      <c r="G67" s="52">
        <v>26</v>
      </c>
    </row>
    <row r="68" spans="1:7">
      <c r="A68" s="51"/>
      <c r="B68" s="52" t="s">
        <v>228</v>
      </c>
      <c r="C68" s="53">
        <v>12</v>
      </c>
      <c r="D68" s="52" t="s">
        <v>229</v>
      </c>
      <c r="E68" s="52">
        <v>15</v>
      </c>
      <c r="F68" s="55" t="s">
        <v>230</v>
      </c>
      <c r="G68" s="52">
        <v>15</v>
      </c>
    </row>
    <row r="69" spans="1:7">
      <c r="A69" s="51"/>
      <c r="B69" s="55" t="s">
        <v>231</v>
      </c>
      <c r="C69" s="52">
        <v>6</v>
      </c>
      <c r="D69" s="55" t="s">
        <v>232</v>
      </c>
      <c r="E69" s="52">
        <v>10</v>
      </c>
      <c r="F69" s="55" t="s">
        <v>233</v>
      </c>
      <c r="G69" s="52">
        <v>10</v>
      </c>
    </row>
    <row r="70" spans="1:7">
      <c r="A70" s="51"/>
      <c r="B70" s="55" t="s">
        <v>1390</v>
      </c>
      <c r="C70" s="52">
        <v>20</v>
      </c>
      <c r="D70" s="55" t="s">
        <v>1566</v>
      </c>
      <c r="E70" s="52">
        <v>200</v>
      </c>
      <c r="F70" s="55"/>
      <c r="G70" s="52"/>
    </row>
    <row r="71" spans="1:7">
      <c r="A71" s="51" t="s">
        <v>234</v>
      </c>
      <c r="B71" s="52" t="s">
        <v>76</v>
      </c>
      <c r="C71" s="53">
        <f>SUM(C72:C78,E72:E78,G72:G78)</f>
        <v>328</v>
      </c>
      <c r="D71" s="52"/>
      <c r="E71" s="60"/>
      <c r="F71" s="52"/>
      <c r="G71" s="52"/>
    </row>
    <row r="72" spans="1:7">
      <c r="A72" s="51"/>
      <c r="B72" s="55" t="s">
        <v>1379</v>
      </c>
      <c r="C72" s="53">
        <v>30</v>
      </c>
      <c r="D72" s="52" t="s">
        <v>235</v>
      </c>
      <c r="E72" s="52">
        <v>20</v>
      </c>
      <c r="F72" s="52" t="s">
        <v>236</v>
      </c>
      <c r="G72" s="52">
        <v>6</v>
      </c>
    </row>
    <row r="73" spans="1:7">
      <c r="A73" s="51"/>
      <c r="B73" s="55" t="s">
        <v>237</v>
      </c>
      <c r="C73" s="52">
        <v>20</v>
      </c>
      <c r="D73" s="52" t="s">
        <v>238</v>
      </c>
      <c r="E73" s="52">
        <v>15</v>
      </c>
      <c r="F73" s="55" t="s">
        <v>1373</v>
      </c>
      <c r="G73" s="52">
        <v>13</v>
      </c>
    </row>
    <row r="74" spans="1:7">
      <c r="A74" s="51"/>
      <c r="B74" s="52" t="s">
        <v>239</v>
      </c>
      <c r="C74" s="53">
        <v>10</v>
      </c>
      <c r="D74" s="52" t="s">
        <v>240</v>
      </c>
      <c r="E74" s="52">
        <v>3</v>
      </c>
      <c r="F74" s="52" t="s">
        <v>241</v>
      </c>
      <c r="G74" s="52">
        <v>10</v>
      </c>
    </row>
    <row r="75" spans="1:7">
      <c r="A75" s="51"/>
      <c r="B75" s="52" t="s">
        <v>242</v>
      </c>
      <c r="C75" s="53">
        <v>4</v>
      </c>
      <c r="D75" s="55" t="s">
        <v>1400</v>
      </c>
      <c r="E75" s="52">
        <v>80</v>
      </c>
      <c r="F75" s="55" t="s">
        <v>1418</v>
      </c>
      <c r="G75" s="52">
        <v>15</v>
      </c>
    </row>
    <row r="76" spans="1:7">
      <c r="A76" s="51"/>
      <c r="B76" s="52" t="s">
        <v>243</v>
      </c>
      <c r="C76" s="53">
        <v>5</v>
      </c>
      <c r="D76" s="52" t="s">
        <v>244</v>
      </c>
      <c r="E76" s="52">
        <v>10</v>
      </c>
      <c r="F76" s="52" t="s">
        <v>245</v>
      </c>
      <c r="G76" s="52">
        <v>7</v>
      </c>
    </row>
    <row r="77" spans="1:7">
      <c r="A77" s="51"/>
      <c r="B77" s="52" t="s">
        <v>246</v>
      </c>
      <c r="C77" s="53">
        <v>20</v>
      </c>
      <c r="D77" s="55" t="s">
        <v>247</v>
      </c>
      <c r="E77" s="52">
        <v>20</v>
      </c>
      <c r="F77" s="52" t="s">
        <v>248</v>
      </c>
      <c r="G77" s="52">
        <v>13</v>
      </c>
    </row>
    <row r="78" spans="1:7">
      <c r="A78" s="51"/>
      <c r="B78" s="55" t="s">
        <v>249</v>
      </c>
      <c r="C78" s="53">
        <v>24</v>
      </c>
      <c r="D78" s="55" t="s">
        <v>250</v>
      </c>
      <c r="E78" s="52">
        <v>3</v>
      </c>
      <c r="F78" s="55"/>
      <c r="G78" s="52"/>
    </row>
    <row r="79" spans="1:7">
      <c r="A79" s="51" t="s">
        <v>251</v>
      </c>
      <c r="B79" s="55" t="s">
        <v>76</v>
      </c>
      <c r="C79" s="53">
        <f>SUM(C80,E80,G80)</f>
        <v>80</v>
      </c>
      <c r="D79" s="55"/>
      <c r="E79" s="52"/>
      <c r="F79" s="55"/>
      <c r="G79" s="52"/>
    </row>
    <row r="80" spans="1:7">
      <c r="A80" s="51"/>
      <c r="B80" s="55" t="s">
        <v>252</v>
      </c>
      <c r="C80" s="52">
        <v>71</v>
      </c>
      <c r="D80" s="55" t="s">
        <v>253</v>
      </c>
      <c r="E80" s="53">
        <v>9</v>
      </c>
      <c r="F80" s="55"/>
      <c r="G80" s="52"/>
    </row>
    <row r="81" spans="1:7">
      <c r="A81" s="51" t="s">
        <v>254</v>
      </c>
      <c r="B81" s="52" t="s">
        <v>76</v>
      </c>
      <c r="C81" s="53">
        <f>SUM(C82:C85,E82:E85,G82:G85)</f>
        <v>116</v>
      </c>
      <c r="D81" s="52"/>
      <c r="E81" s="60"/>
      <c r="F81" s="52"/>
      <c r="G81" s="52"/>
    </row>
    <row r="82" spans="1:7">
      <c r="A82" s="51"/>
      <c r="B82" s="58" t="s">
        <v>255</v>
      </c>
      <c r="C82" s="52">
        <v>20</v>
      </c>
      <c r="D82" s="52" t="s">
        <v>256</v>
      </c>
      <c r="E82" s="52">
        <v>35</v>
      </c>
      <c r="F82" s="52" t="s">
        <v>257</v>
      </c>
      <c r="G82" s="52">
        <v>5</v>
      </c>
    </row>
    <row r="83" spans="1:7">
      <c r="A83" s="51"/>
      <c r="B83" s="61" t="s">
        <v>258</v>
      </c>
      <c r="C83" s="52">
        <v>10</v>
      </c>
      <c r="D83" s="52" t="s">
        <v>259</v>
      </c>
      <c r="E83" s="52">
        <v>2</v>
      </c>
      <c r="F83" s="52" t="s">
        <v>260</v>
      </c>
      <c r="G83" s="52">
        <v>8</v>
      </c>
    </row>
    <row r="84" spans="1:7">
      <c r="A84" s="51"/>
      <c r="B84" s="52" t="s">
        <v>261</v>
      </c>
      <c r="C84" s="53">
        <v>10</v>
      </c>
      <c r="D84" s="52" t="s">
        <v>262</v>
      </c>
      <c r="E84" s="52">
        <v>3</v>
      </c>
      <c r="F84" s="52" t="s">
        <v>263</v>
      </c>
      <c r="G84" s="52">
        <v>5</v>
      </c>
    </row>
    <row r="85" spans="1:7">
      <c r="A85" s="51"/>
      <c r="B85" s="55" t="s">
        <v>264</v>
      </c>
      <c r="C85" s="53">
        <v>3</v>
      </c>
      <c r="D85" s="113" t="s">
        <v>1391</v>
      </c>
      <c r="E85" s="52">
        <v>10</v>
      </c>
      <c r="F85" s="55" t="s">
        <v>1392</v>
      </c>
      <c r="G85" s="55">
        <v>5</v>
      </c>
    </row>
    <row r="86" spans="1:7">
      <c r="A86" s="51" t="s">
        <v>265</v>
      </c>
      <c r="B86" s="52" t="s">
        <v>76</v>
      </c>
      <c r="C86" s="53">
        <f>SUM(C87,E87,G87)</f>
        <v>21.8</v>
      </c>
      <c r="D86" s="52"/>
      <c r="E86" s="52"/>
      <c r="F86" s="52"/>
      <c r="G86" s="52"/>
    </row>
    <row r="87" spans="1:7">
      <c r="A87" s="51"/>
      <c r="B87" s="52" t="s">
        <v>1393</v>
      </c>
      <c r="C87" s="53">
        <v>8</v>
      </c>
      <c r="D87" s="52" t="s">
        <v>266</v>
      </c>
      <c r="E87" s="52">
        <v>1.8</v>
      </c>
      <c r="F87" s="52" t="s">
        <v>267</v>
      </c>
      <c r="G87" s="52">
        <v>12</v>
      </c>
    </row>
    <row r="88" spans="1:7">
      <c r="A88" s="51" t="s">
        <v>268</v>
      </c>
      <c r="B88" s="52" t="s">
        <v>76</v>
      </c>
      <c r="C88" s="53">
        <f>SUM(C89:C90,E89:E90,G89:G90)</f>
        <v>49</v>
      </c>
      <c r="D88" s="52"/>
      <c r="E88" s="60"/>
      <c r="F88" s="52"/>
      <c r="G88" s="52"/>
    </row>
    <row r="89" spans="1:7">
      <c r="A89" s="51"/>
      <c r="B89" s="52" t="s">
        <v>269</v>
      </c>
      <c r="C89" s="52">
        <v>10</v>
      </c>
      <c r="D89" s="52" t="s">
        <v>270</v>
      </c>
      <c r="E89" s="52">
        <v>10</v>
      </c>
      <c r="F89" s="52" t="s">
        <v>271</v>
      </c>
      <c r="G89" s="52">
        <v>10</v>
      </c>
    </row>
    <row r="90" spans="1:7">
      <c r="A90" s="51"/>
      <c r="B90" s="52" t="s">
        <v>272</v>
      </c>
      <c r="C90" s="53">
        <v>5</v>
      </c>
      <c r="D90" s="52" t="s">
        <v>273</v>
      </c>
      <c r="E90" s="52">
        <v>14</v>
      </c>
      <c r="F90" s="52"/>
      <c r="G90" s="52"/>
    </row>
    <row r="91" spans="1:7">
      <c r="A91" s="51" t="s">
        <v>274</v>
      </c>
      <c r="B91" s="52" t="s">
        <v>76</v>
      </c>
      <c r="C91" s="53">
        <f>SUM(C92:C94,E92:E94,G92:G94)</f>
        <v>64</v>
      </c>
      <c r="D91" s="52"/>
      <c r="E91" s="52"/>
      <c r="F91" s="52"/>
      <c r="G91" s="52"/>
    </row>
    <row r="92" spans="1:7">
      <c r="A92" s="51"/>
      <c r="B92" s="52" t="s">
        <v>275</v>
      </c>
      <c r="C92" s="53">
        <v>5</v>
      </c>
      <c r="D92" s="55" t="s">
        <v>276</v>
      </c>
      <c r="E92" s="52">
        <v>17</v>
      </c>
      <c r="F92" s="54" t="s">
        <v>277</v>
      </c>
      <c r="G92" s="52">
        <v>10</v>
      </c>
    </row>
    <row r="93" spans="1:7">
      <c r="A93" s="51"/>
      <c r="B93" s="54" t="s">
        <v>278</v>
      </c>
      <c r="C93" s="53">
        <v>3</v>
      </c>
      <c r="D93" s="52" t="s">
        <v>279</v>
      </c>
      <c r="E93" s="52">
        <v>4</v>
      </c>
      <c r="F93" s="54" t="s">
        <v>280</v>
      </c>
      <c r="G93" s="52">
        <v>3</v>
      </c>
    </row>
    <row r="94" spans="1:7" s="44" customFormat="1">
      <c r="A94" s="62"/>
      <c r="B94" s="63" t="s">
        <v>281</v>
      </c>
      <c r="C94" s="64">
        <v>7</v>
      </c>
      <c r="D94" s="65" t="s">
        <v>282</v>
      </c>
      <c r="E94" s="65">
        <v>15</v>
      </c>
      <c r="F94" s="63"/>
      <c r="G94" s="65"/>
    </row>
    <row r="95" spans="1:7" s="44" customFormat="1">
      <c r="A95" s="62" t="s">
        <v>283</v>
      </c>
      <c r="B95" s="65" t="s">
        <v>76</v>
      </c>
      <c r="C95" s="64">
        <f>SUM(C96:C99,E96:E99,G96:G99)</f>
        <v>318</v>
      </c>
      <c r="D95" s="65"/>
      <c r="E95" s="66"/>
      <c r="F95" s="65"/>
      <c r="G95" s="65"/>
    </row>
    <row r="96" spans="1:7" s="44" customFormat="1">
      <c r="A96" s="62"/>
      <c r="B96" s="67" t="s">
        <v>284</v>
      </c>
      <c r="C96" s="65">
        <v>30</v>
      </c>
      <c r="D96" s="65" t="s">
        <v>285</v>
      </c>
      <c r="E96" s="65">
        <v>6</v>
      </c>
      <c r="F96" s="65" t="s">
        <v>286</v>
      </c>
      <c r="G96" s="65">
        <v>10</v>
      </c>
    </row>
    <row r="97" spans="1:7" s="44" customFormat="1">
      <c r="A97" s="62"/>
      <c r="B97" s="65" t="s">
        <v>287</v>
      </c>
      <c r="C97" s="64">
        <v>8</v>
      </c>
      <c r="D97" s="65" t="s">
        <v>288</v>
      </c>
      <c r="E97" s="65">
        <v>30</v>
      </c>
      <c r="F97" s="67" t="s">
        <v>289</v>
      </c>
      <c r="G97" s="65">
        <v>15</v>
      </c>
    </row>
    <row r="98" spans="1:7" s="44" customFormat="1">
      <c r="A98" s="62"/>
      <c r="B98" s="67" t="s">
        <v>1486</v>
      </c>
      <c r="C98" s="64">
        <v>24</v>
      </c>
      <c r="D98" s="65" t="s">
        <v>290</v>
      </c>
      <c r="E98" s="65">
        <v>30</v>
      </c>
      <c r="F98" s="67" t="s">
        <v>291</v>
      </c>
      <c r="G98" s="65">
        <v>140</v>
      </c>
    </row>
    <row r="99" spans="1:7" s="44" customFormat="1">
      <c r="A99" s="62"/>
      <c r="B99" s="67" t="s">
        <v>1498</v>
      </c>
      <c r="C99" s="64">
        <v>20</v>
      </c>
      <c r="D99" s="67" t="s">
        <v>1499</v>
      </c>
      <c r="E99" s="65">
        <v>5</v>
      </c>
      <c r="F99" s="67"/>
      <c r="G99" s="65"/>
    </row>
    <row r="100" spans="1:7" s="44" customFormat="1">
      <c r="A100" s="62" t="s">
        <v>292</v>
      </c>
      <c r="B100" s="65" t="s">
        <v>76</v>
      </c>
      <c r="C100" s="64">
        <f>SUM(C101:C104,E101:E104,G101:G104)</f>
        <v>84.75</v>
      </c>
      <c r="D100" s="65"/>
      <c r="E100" s="66"/>
      <c r="F100" s="65"/>
      <c r="G100" s="65"/>
    </row>
    <row r="101" spans="1:7">
      <c r="A101" s="51"/>
      <c r="B101" s="52" t="s">
        <v>293</v>
      </c>
      <c r="C101" s="53">
        <v>5</v>
      </c>
      <c r="D101" s="52" t="s">
        <v>294</v>
      </c>
      <c r="E101" s="52">
        <v>10</v>
      </c>
      <c r="F101" s="52" t="s">
        <v>295</v>
      </c>
      <c r="G101" s="52">
        <v>15</v>
      </c>
    </row>
    <row r="102" spans="1:7">
      <c r="A102" s="51"/>
      <c r="B102" s="52" t="s">
        <v>296</v>
      </c>
      <c r="C102" s="53">
        <v>5</v>
      </c>
      <c r="D102" s="52" t="s">
        <v>297</v>
      </c>
      <c r="E102" s="52">
        <v>13</v>
      </c>
      <c r="F102" s="55" t="s">
        <v>1557</v>
      </c>
      <c r="G102" s="52">
        <v>13.75</v>
      </c>
    </row>
    <row r="103" spans="1:7">
      <c r="A103" s="51"/>
      <c r="B103" s="52" t="s">
        <v>298</v>
      </c>
      <c r="C103" s="53">
        <v>5</v>
      </c>
      <c r="D103" s="52" t="s">
        <v>299</v>
      </c>
      <c r="E103" s="52">
        <v>8</v>
      </c>
      <c r="F103" s="52" t="s">
        <v>300</v>
      </c>
      <c r="G103" s="52">
        <v>5</v>
      </c>
    </row>
    <row r="104" spans="1:7">
      <c r="A104" s="51"/>
      <c r="B104" s="52" t="s">
        <v>301</v>
      </c>
      <c r="C104" s="52">
        <v>5</v>
      </c>
      <c r="D104" s="55"/>
      <c r="E104" s="52"/>
      <c r="F104" s="52"/>
      <c r="G104" s="52"/>
    </row>
    <row r="105" spans="1:7">
      <c r="A105" s="68" t="s">
        <v>302</v>
      </c>
      <c r="B105" s="52" t="s">
        <v>76</v>
      </c>
      <c r="C105" s="53">
        <f>SUM(C106:C108,E106:E108,G106:G108)</f>
        <v>1816</v>
      </c>
      <c r="D105" s="52"/>
      <c r="E105" s="52"/>
      <c r="F105" s="52"/>
      <c r="G105" s="52"/>
    </row>
    <row r="106" spans="1:7">
      <c r="A106" s="68"/>
      <c r="B106" s="55" t="s">
        <v>1395</v>
      </c>
      <c r="C106" s="59">
        <v>245</v>
      </c>
      <c r="D106" s="55" t="s">
        <v>1394</v>
      </c>
      <c r="E106" s="55">
        <v>150</v>
      </c>
      <c r="F106" s="55" t="s">
        <v>1445</v>
      </c>
      <c r="G106" s="55">
        <v>10</v>
      </c>
    </row>
    <row r="107" spans="1:7">
      <c r="A107" s="51"/>
      <c r="B107" s="55" t="s">
        <v>303</v>
      </c>
      <c r="C107" s="55">
        <v>30</v>
      </c>
      <c r="D107" s="55" t="s">
        <v>304</v>
      </c>
      <c r="E107" s="55">
        <v>18</v>
      </c>
      <c r="F107" s="55" t="s">
        <v>305</v>
      </c>
      <c r="G107" s="55">
        <v>1200</v>
      </c>
    </row>
    <row r="108" spans="1:7">
      <c r="A108" s="51"/>
      <c r="B108" s="55" t="s">
        <v>949</v>
      </c>
      <c r="C108" s="59">
        <v>100</v>
      </c>
      <c r="D108" s="55" t="s">
        <v>306</v>
      </c>
      <c r="E108" s="55">
        <v>18</v>
      </c>
      <c r="F108" s="55" t="s">
        <v>951</v>
      </c>
      <c r="G108" s="55">
        <v>45</v>
      </c>
    </row>
    <row r="109" spans="1:7">
      <c r="A109" s="51" t="s">
        <v>307</v>
      </c>
      <c r="B109" s="52" t="s">
        <v>76</v>
      </c>
      <c r="C109" s="53">
        <f>SUM(C110:C111,E110:E111,G110:G111)</f>
        <v>191.18</v>
      </c>
      <c r="D109" s="52"/>
      <c r="E109" s="60"/>
      <c r="F109" s="52"/>
      <c r="G109" s="52"/>
    </row>
    <row r="110" spans="1:7">
      <c r="A110" s="51"/>
      <c r="B110" s="55" t="s">
        <v>308</v>
      </c>
      <c r="C110" s="53">
        <v>41</v>
      </c>
      <c r="D110" s="52" t="s">
        <v>56</v>
      </c>
      <c r="E110" s="52">
        <v>13</v>
      </c>
      <c r="F110" s="54" t="s">
        <v>309</v>
      </c>
      <c r="G110" s="52">
        <v>6.8</v>
      </c>
    </row>
    <row r="111" spans="1:7">
      <c r="A111" s="51"/>
      <c r="B111" s="55" t="s">
        <v>310</v>
      </c>
      <c r="C111" s="53">
        <v>19.079999999999998</v>
      </c>
      <c r="D111" s="55" t="s">
        <v>57</v>
      </c>
      <c r="E111" s="53">
        <v>105.3</v>
      </c>
      <c r="F111" s="52" t="s">
        <v>311</v>
      </c>
      <c r="G111" s="52">
        <v>6</v>
      </c>
    </row>
    <row r="112" spans="1:7">
      <c r="A112" s="51" t="s">
        <v>312</v>
      </c>
      <c r="B112" s="52" t="s">
        <v>76</v>
      </c>
      <c r="C112" s="53">
        <f>SUM(C113,E113,G113)</f>
        <v>62</v>
      </c>
      <c r="D112" s="52"/>
      <c r="E112" s="60"/>
      <c r="F112" s="52"/>
      <c r="G112" s="52"/>
    </row>
    <row r="113" spans="1:7">
      <c r="A113" s="51"/>
      <c r="B113" s="52" t="s">
        <v>313</v>
      </c>
      <c r="C113" s="53">
        <v>10</v>
      </c>
      <c r="D113" s="52" t="s">
        <v>314</v>
      </c>
      <c r="E113" s="52">
        <v>37</v>
      </c>
      <c r="F113" s="55" t="s">
        <v>1330</v>
      </c>
      <c r="G113" s="52">
        <v>15</v>
      </c>
    </row>
    <row r="114" spans="1:7">
      <c r="A114" s="51" t="s">
        <v>315</v>
      </c>
      <c r="B114" s="52" t="s">
        <v>76</v>
      </c>
      <c r="C114" s="53">
        <f>SUM(C115:C116,E115:E116,G115:G116)</f>
        <v>2818</v>
      </c>
      <c r="D114" s="52"/>
      <c r="E114" s="60"/>
      <c r="F114" s="52"/>
      <c r="G114" s="52"/>
    </row>
    <row r="115" spans="1:7">
      <c r="A115" s="51"/>
      <c r="B115" s="52" t="s">
        <v>313</v>
      </c>
      <c r="C115" s="52">
        <v>23</v>
      </c>
      <c r="D115" s="52" t="s">
        <v>316</v>
      </c>
      <c r="E115" s="52">
        <v>25</v>
      </c>
      <c r="F115" s="55" t="s">
        <v>317</v>
      </c>
      <c r="G115" s="52">
        <v>140</v>
      </c>
    </row>
    <row r="116" spans="1:7">
      <c r="A116" s="51"/>
      <c r="B116" s="52" t="s">
        <v>1419</v>
      </c>
      <c r="C116" s="52">
        <v>2000</v>
      </c>
      <c r="D116" s="52" t="s">
        <v>1420</v>
      </c>
      <c r="E116" s="52">
        <v>630</v>
      </c>
      <c r="F116" s="55"/>
      <c r="G116" s="52"/>
    </row>
    <row r="117" spans="1:7">
      <c r="A117" s="51" t="s">
        <v>318</v>
      </c>
      <c r="B117" s="52" t="s">
        <v>76</v>
      </c>
      <c r="C117" s="52">
        <f>SUM(C118:C119,E118:E119,G118:G119)</f>
        <v>105</v>
      </c>
      <c r="D117" s="52"/>
      <c r="E117" s="52"/>
      <c r="F117" s="55"/>
      <c r="G117" s="52"/>
    </row>
    <row r="118" spans="1:7">
      <c r="A118" s="51"/>
      <c r="B118" s="52" t="s">
        <v>319</v>
      </c>
      <c r="C118" s="52">
        <v>20</v>
      </c>
      <c r="D118" s="52" t="s">
        <v>320</v>
      </c>
      <c r="E118" s="52">
        <v>20</v>
      </c>
      <c r="F118" s="55" t="s">
        <v>321</v>
      </c>
      <c r="G118" s="52">
        <v>60</v>
      </c>
    </row>
    <row r="119" spans="1:7">
      <c r="A119" s="51"/>
      <c r="B119" s="52" t="s">
        <v>322</v>
      </c>
      <c r="C119" s="52">
        <v>5</v>
      </c>
      <c r="D119" s="52"/>
      <c r="E119" s="52"/>
      <c r="F119" s="55"/>
      <c r="G119" s="52"/>
    </row>
    <row r="120" spans="1:7">
      <c r="A120" s="51" t="s">
        <v>323</v>
      </c>
      <c r="B120" s="52" t="s">
        <v>76</v>
      </c>
      <c r="C120" s="53">
        <f>SUM(C121,E121,G121)</f>
        <v>34</v>
      </c>
      <c r="D120" s="52"/>
      <c r="E120" s="60"/>
      <c r="F120" s="52"/>
      <c r="G120" s="52"/>
    </row>
    <row r="121" spans="1:7">
      <c r="A121" s="51"/>
      <c r="B121" s="52" t="s">
        <v>324</v>
      </c>
      <c r="C121" s="53">
        <v>25</v>
      </c>
      <c r="D121" s="52" t="s">
        <v>325</v>
      </c>
      <c r="E121" s="52">
        <v>9</v>
      </c>
      <c r="F121" s="55"/>
      <c r="G121" s="52"/>
    </row>
    <row r="122" spans="1:7">
      <c r="A122" s="51" t="s">
        <v>326</v>
      </c>
      <c r="B122" s="52" t="s">
        <v>76</v>
      </c>
      <c r="C122" s="53">
        <f>SUM(C123:C126,E123:E126,G123:G126)</f>
        <v>247</v>
      </c>
      <c r="D122" s="52"/>
      <c r="E122" s="60"/>
      <c r="F122" s="52"/>
      <c r="G122" s="52"/>
    </row>
    <row r="123" spans="1:7">
      <c r="A123" s="51"/>
      <c r="B123" s="55" t="s">
        <v>327</v>
      </c>
      <c r="C123" s="55">
        <v>30</v>
      </c>
      <c r="D123" s="52" t="s">
        <v>328</v>
      </c>
      <c r="E123" s="52">
        <v>35</v>
      </c>
      <c r="F123" s="55" t="s">
        <v>329</v>
      </c>
      <c r="G123" s="55">
        <v>30</v>
      </c>
    </row>
    <row r="124" spans="1:7">
      <c r="A124" s="51"/>
      <c r="B124" s="69" t="s">
        <v>330</v>
      </c>
      <c r="C124" s="59">
        <v>20</v>
      </c>
      <c r="D124" s="55" t="s">
        <v>331</v>
      </c>
      <c r="E124" s="55">
        <v>5</v>
      </c>
      <c r="F124" s="55" t="s">
        <v>332</v>
      </c>
      <c r="G124" s="52">
        <v>10</v>
      </c>
    </row>
    <row r="125" spans="1:7">
      <c r="A125" s="51"/>
      <c r="B125" s="55" t="s">
        <v>333</v>
      </c>
      <c r="C125" s="59">
        <v>70</v>
      </c>
      <c r="D125" s="55" t="s">
        <v>334</v>
      </c>
      <c r="E125" s="55">
        <v>10</v>
      </c>
      <c r="F125" s="55" t="s">
        <v>335</v>
      </c>
      <c r="G125" s="52">
        <v>5</v>
      </c>
    </row>
    <row r="126" spans="1:7">
      <c r="A126" s="51"/>
      <c r="B126" s="69" t="s">
        <v>336</v>
      </c>
      <c r="C126" s="59">
        <v>32</v>
      </c>
      <c r="D126" s="55"/>
      <c r="E126" s="55"/>
      <c r="F126" s="70"/>
      <c r="G126" s="52"/>
    </row>
    <row r="127" spans="1:7">
      <c r="A127" s="51" t="s">
        <v>337</v>
      </c>
      <c r="B127" s="55" t="s">
        <v>76</v>
      </c>
      <c r="C127" s="59">
        <f>SUM(C128:C130,E128:E130,G128:G130)</f>
        <v>95</v>
      </c>
      <c r="D127" s="55"/>
      <c r="E127" s="71"/>
      <c r="F127" s="55"/>
      <c r="G127" s="52"/>
    </row>
    <row r="128" spans="1:7">
      <c r="A128" s="51"/>
      <c r="B128" s="55" t="s">
        <v>338</v>
      </c>
      <c r="C128" s="59">
        <v>8</v>
      </c>
      <c r="D128" s="55" t="s">
        <v>339</v>
      </c>
      <c r="E128" s="55">
        <v>10</v>
      </c>
      <c r="F128" s="55" t="s">
        <v>340</v>
      </c>
      <c r="G128" s="52">
        <v>7</v>
      </c>
    </row>
    <row r="129" spans="1:7">
      <c r="A129" s="51"/>
      <c r="B129" s="55" t="s">
        <v>341</v>
      </c>
      <c r="C129" s="59">
        <v>5</v>
      </c>
      <c r="D129" s="55" t="s">
        <v>342</v>
      </c>
      <c r="E129" s="55">
        <v>10</v>
      </c>
      <c r="F129" s="69" t="s">
        <v>343</v>
      </c>
      <c r="G129" s="52">
        <v>10</v>
      </c>
    </row>
    <row r="130" spans="1:7">
      <c r="A130" s="51"/>
      <c r="B130" s="55" t="s">
        <v>344</v>
      </c>
      <c r="C130" s="59">
        <v>25</v>
      </c>
      <c r="D130" s="55" t="s">
        <v>345</v>
      </c>
      <c r="E130" s="55">
        <v>20</v>
      </c>
      <c r="F130" s="69"/>
      <c r="G130" s="52"/>
    </row>
    <row r="131" spans="1:7">
      <c r="A131" s="51" t="s">
        <v>346</v>
      </c>
      <c r="B131" s="52" t="s">
        <v>76</v>
      </c>
      <c r="C131" s="53">
        <f>SUM(C132:C134,E132:E134,G132:G134)</f>
        <v>94</v>
      </c>
      <c r="D131" s="60"/>
      <c r="E131" s="60"/>
      <c r="F131" s="52"/>
      <c r="G131" s="52"/>
    </row>
    <row r="132" spans="1:7">
      <c r="A132" s="51"/>
      <c r="B132" s="55" t="s">
        <v>347</v>
      </c>
      <c r="C132" s="53">
        <v>10</v>
      </c>
      <c r="D132" s="52" t="s">
        <v>348</v>
      </c>
      <c r="E132" s="52">
        <v>5</v>
      </c>
      <c r="F132" s="52" t="s">
        <v>349</v>
      </c>
      <c r="G132" s="52">
        <v>10</v>
      </c>
    </row>
    <row r="133" spans="1:7">
      <c r="A133" s="51"/>
      <c r="B133" s="52" t="s">
        <v>350</v>
      </c>
      <c r="C133" s="53">
        <v>20</v>
      </c>
      <c r="D133" s="52" t="s">
        <v>351</v>
      </c>
      <c r="E133" s="52">
        <v>9</v>
      </c>
      <c r="F133" s="52" t="s">
        <v>352</v>
      </c>
      <c r="G133" s="52">
        <v>20</v>
      </c>
    </row>
    <row r="134" spans="1:7">
      <c r="A134" s="51"/>
      <c r="B134" s="52" t="s">
        <v>353</v>
      </c>
      <c r="C134" s="53">
        <v>20</v>
      </c>
      <c r="D134" s="52"/>
      <c r="E134" s="53"/>
      <c r="F134" s="52"/>
      <c r="G134" s="52"/>
    </row>
    <row r="135" spans="1:7">
      <c r="A135" s="51" t="s">
        <v>354</v>
      </c>
      <c r="B135" s="52" t="s">
        <v>76</v>
      </c>
      <c r="C135" s="53">
        <f>SUM(C136:C139,E136:E139,G136:G139)</f>
        <v>116.66</v>
      </c>
      <c r="D135" s="52"/>
      <c r="E135" s="52"/>
      <c r="F135" s="52"/>
      <c r="G135" s="52"/>
    </row>
    <row r="136" spans="1:7">
      <c r="A136" s="51"/>
      <c r="B136" s="52" t="s">
        <v>355</v>
      </c>
      <c r="C136" s="53">
        <v>20.6</v>
      </c>
      <c r="D136" s="52" t="s">
        <v>356</v>
      </c>
      <c r="E136" s="52">
        <v>6</v>
      </c>
      <c r="F136" s="55" t="s">
        <v>357</v>
      </c>
      <c r="G136" s="52">
        <v>20</v>
      </c>
    </row>
    <row r="137" spans="1:7">
      <c r="A137" s="51"/>
      <c r="B137" s="52" t="s">
        <v>358</v>
      </c>
      <c r="C137" s="53">
        <v>10</v>
      </c>
      <c r="D137" s="52" t="s">
        <v>359</v>
      </c>
      <c r="E137" s="52">
        <v>3</v>
      </c>
      <c r="F137" s="52" t="s">
        <v>360</v>
      </c>
      <c r="G137" s="52">
        <v>9</v>
      </c>
    </row>
    <row r="138" spans="1:7">
      <c r="A138" s="51"/>
      <c r="B138" s="52" t="s">
        <v>361</v>
      </c>
      <c r="C138" s="53">
        <v>10</v>
      </c>
      <c r="D138" s="55" t="s">
        <v>362</v>
      </c>
      <c r="E138" s="52">
        <v>22.5</v>
      </c>
      <c r="F138" s="55" t="s">
        <v>363</v>
      </c>
      <c r="G138" s="59">
        <v>10.56</v>
      </c>
    </row>
    <row r="139" spans="1:7">
      <c r="A139" s="51"/>
      <c r="B139" s="52" t="s">
        <v>364</v>
      </c>
      <c r="C139" s="53">
        <v>5</v>
      </c>
      <c r="D139" s="55"/>
      <c r="E139" s="52"/>
      <c r="F139" s="55"/>
      <c r="G139" s="59"/>
    </row>
    <row r="140" spans="1:7">
      <c r="A140" s="51" t="s">
        <v>365</v>
      </c>
      <c r="B140" s="52" t="s">
        <v>76</v>
      </c>
      <c r="C140" s="53">
        <f>SUM(C141:C144,E141:E144,G141:G144)</f>
        <v>85</v>
      </c>
      <c r="D140" s="60"/>
      <c r="E140" s="60"/>
      <c r="F140" s="52"/>
      <c r="G140" s="52"/>
    </row>
    <row r="141" spans="1:7">
      <c r="A141" s="51"/>
      <c r="B141" s="55" t="s">
        <v>366</v>
      </c>
      <c r="C141" s="52">
        <v>16</v>
      </c>
      <c r="D141" s="52" t="s">
        <v>367</v>
      </c>
      <c r="E141" s="52">
        <v>5</v>
      </c>
      <c r="F141" s="52" t="s">
        <v>368</v>
      </c>
      <c r="G141" s="52">
        <v>3</v>
      </c>
    </row>
    <row r="142" spans="1:7">
      <c r="A142" s="51"/>
      <c r="B142" s="52" t="s">
        <v>369</v>
      </c>
      <c r="C142" s="53">
        <v>10</v>
      </c>
      <c r="D142" s="55" t="s">
        <v>370</v>
      </c>
      <c r="E142" s="52">
        <v>13</v>
      </c>
      <c r="F142" s="52" t="s">
        <v>371</v>
      </c>
      <c r="G142" s="52">
        <v>5</v>
      </c>
    </row>
    <row r="143" spans="1:7">
      <c r="A143" s="51"/>
      <c r="B143" s="52" t="s">
        <v>372</v>
      </c>
      <c r="C143" s="53">
        <v>10</v>
      </c>
      <c r="D143" s="55" t="s">
        <v>373</v>
      </c>
      <c r="E143" s="52">
        <v>12</v>
      </c>
      <c r="F143" s="52" t="s">
        <v>374</v>
      </c>
      <c r="G143" s="52">
        <v>6</v>
      </c>
    </row>
    <row r="144" spans="1:7">
      <c r="A144" s="51"/>
      <c r="B144" s="52" t="s">
        <v>375</v>
      </c>
      <c r="C144" s="53">
        <v>5</v>
      </c>
      <c r="D144" s="55"/>
      <c r="E144" s="52"/>
      <c r="F144" s="52"/>
      <c r="G144" s="52"/>
    </row>
    <row r="145" spans="1:7">
      <c r="A145" s="51" t="s">
        <v>376</v>
      </c>
      <c r="B145" s="52" t="s">
        <v>76</v>
      </c>
      <c r="C145" s="53">
        <f>SUM(C146:C148,E146:E148,G146:G148)</f>
        <v>108</v>
      </c>
      <c r="D145" s="52"/>
      <c r="E145" s="60"/>
      <c r="F145" s="60"/>
      <c r="G145" s="52"/>
    </row>
    <row r="146" spans="1:7">
      <c r="A146" s="51"/>
      <c r="B146" s="52" t="s">
        <v>377</v>
      </c>
      <c r="C146" s="53">
        <v>27</v>
      </c>
      <c r="D146" s="52" t="s">
        <v>378</v>
      </c>
      <c r="E146" s="52">
        <v>8</v>
      </c>
      <c r="F146" s="52" t="s">
        <v>379</v>
      </c>
      <c r="G146" s="52">
        <v>19</v>
      </c>
    </row>
    <row r="147" spans="1:7">
      <c r="A147" s="51"/>
      <c r="B147" s="55" t="s">
        <v>380</v>
      </c>
      <c r="C147" s="53">
        <v>40</v>
      </c>
      <c r="D147" s="52" t="s">
        <v>381</v>
      </c>
      <c r="E147" s="52">
        <v>5</v>
      </c>
      <c r="F147" s="52" t="s">
        <v>382</v>
      </c>
      <c r="G147" s="52">
        <v>2</v>
      </c>
    </row>
    <row r="148" spans="1:7">
      <c r="A148" s="51"/>
      <c r="B148" s="55" t="s">
        <v>383</v>
      </c>
      <c r="C148" s="53">
        <v>7</v>
      </c>
      <c r="D148" s="52"/>
      <c r="E148" s="53"/>
      <c r="F148" s="52"/>
      <c r="G148" s="52"/>
    </row>
    <row r="149" spans="1:7">
      <c r="A149" s="51" t="s">
        <v>384</v>
      </c>
      <c r="B149" s="52" t="s">
        <v>76</v>
      </c>
      <c r="C149" s="53">
        <f>SUM(C150:C152,E150:E152,G150:G152)</f>
        <v>207</v>
      </c>
      <c r="D149" s="52"/>
      <c r="E149" s="60"/>
      <c r="F149" s="52"/>
      <c r="G149" s="52"/>
    </row>
    <row r="150" spans="1:7">
      <c r="A150" s="51"/>
      <c r="B150" s="52" t="s">
        <v>385</v>
      </c>
      <c r="C150" s="53">
        <v>2</v>
      </c>
      <c r="D150" s="52" t="s">
        <v>386</v>
      </c>
      <c r="E150" s="52">
        <v>9</v>
      </c>
      <c r="F150" s="52" t="s">
        <v>387</v>
      </c>
      <c r="G150" s="52">
        <v>2</v>
      </c>
    </row>
    <row r="151" spans="1:7">
      <c r="A151" s="51"/>
      <c r="B151" s="52" t="s">
        <v>388</v>
      </c>
      <c r="C151" s="53">
        <v>4</v>
      </c>
      <c r="D151" s="52" t="s">
        <v>389</v>
      </c>
      <c r="E151" s="52">
        <v>6</v>
      </c>
      <c r="F151" s="52" t="s">
        <v>390</v>
      </c>
      <c r="G151" s="52">
        <v>150</v>
      </c>
    </row>
    <row r="152" spans="1:7">
      <c r="A152" s="51"/>
      <c r="B152" s="52" t="s">
        <v>391</v>
      </c>
      <c r="C152" s="53">
        <v>4</v>
      </c>
      <c r="D152" s="52" t="s">
        <v>392</v>
      </c>
      <c r="E152" s="52">
        <v>30</v>
      </c>
      <c r="F152" s="52"/>
      <c r="G152" s="52"/>
    </row>
    <row r="153" spans="1:7">
      <c r="A153" s="51" t="s">
        <v>393</v>
      </c>
      <c r="B153" s="52" t="s">
        <v>76</v>
      </c>
      <c r="C153" s="53">
        <f>SUM(C154:C156,E154:E156,G154:G156)</f>
        <v>147</v>
      </c>
      <c r="D153" s="52"/>
      <c r="E153" s="60"/>
      <c r="F153" s="52"/>
      <c r="G153" s="52"/>
    </row>
    <row r="154" spans="1:7">
      <c r="A154" s="51"/>
      <c r="B154" s="52" t="s">
        <v>394</v>
      </c>
      <c r="C154" s="52">
        <v>10</v>
      </c>
      <c r="D154" s="52" t="s">
        <v>395</v>
      </c>
      <c r="E154" s="52">
        <v>25</v>
      </c>
      <c r="F154" s="52" t="s">
        <v>396</v>
      </c>
      <c r="G154" s="52">
        <v>51</v>
      </c>
    </row>
    <row r="155" spans="1:7">
      <c r="A155" s="51"/>
      <c r="B155" s="52" t="s">
        <v>1312</v>
      </c>
      <c r="C155" s="52">
        <v>20</v>
      </c>
      <c r="D155" s="52" t="s">
        <v>397</v>
      </c>
      <c r="E155" s="52">
        <v>30</v>
      </c>
      <c r="F155" s="52" t="s">
        <v>398</v>
      </c>
      <c r="G155" s="52">
        <v>6</v>
      </c>
    </row>
    <row r="156" spans="1:7">
      <c r="A156" s="51"/>
      <c r="B156" s="52" t="s">
        <v>399</v>
      </c>
      <c r="C156" s="53">
        <v>5</v>
      </c>
      <c r="D156" s="52"/>
      <c r="E156" s="52"/>
      <c r="F156" s="52"/>
      <c r="G156" s="52"/>
    </row>
    <row r="157" spans="1:7">
      <c r="A157" s="51" t="s">
        <v>400</v>
      </c>
      <c r="B157" s="52" t="s">
        <v>76</v>
      </c>
      <c r="C157" s="53">
        <f>SUM(C158:C161,E158:E161,G158:G161)</f>
        <v>223.8</v>
      </c>
      <c r="D157" s="52"/>
      <c r="E157" s="60"/>
      <c r="F157" s="52"/>
      <c r="G157" s="52"/>
    </row>
    <row r="158" spans="1:7">
      <c r="A158" s="51"/>
      <c r="B158" s="61" t="s">
        <v>401</v>
      </c>
      <c r="C158" s="53">
        <v>60</v>
      </c>
      <c r="D158" s="52" t="s">
        <v>402</v>
      </c>
      <c r="E158" s="52">
        <v>15</v>
      </c>
      <c r="F158" s="52" t="s">
        <v>403</v>
      </c>
      <c r="G158" s="52">
        <v>15</v>
      </c>
    </row>
    <row r="159" spans="1:7">
      <c r="A159" s="51"/>
      <c r="B159" s="52" t="s">
        <v>404</v>
      </c>
      <c r="C159" s="53">
        <v>3</v>
      </c>
      <c r="D159" s="55" t="s">
        <v>405</v>
      </c>
      <c r="E159" s="52">
        <v>42</v>
      </c>
      <c r="F159" s="52" t="s">
        <v>406</v>
      </c>
      <c r="G159" s="52">
        <v>8</v>
      </c>
    </row>
    <row r="160" spans="1:7">
      <c r="A160" s="51"/>
      <c r="B160" s="52" t="s">
        <v>407</v>
      </c>
      <c r="C160" s="53">
        <v>16</v>
      </c>
      <c r="D160" s="55" t="s">
        <v>408</v>
      </c>
      <c r="E160" s="52">
        <v>10</v>
      </c>
      <c r="F160" s="55" t="s">
        <v>409</v>
      </c>
      <c r="G160" s="52">
        <v>10</v>
      </c>
    </row>
    <row r="161" spans="1:7">
      <c r="A161" s="51"/>
      <c r="B161" s="52" t="s">
        <v>1457</v>
      </c>
      <c r="C161" s="53">
        <v>44.8</v>
      </c>
      <c r="D161" s="55"/>
      <c r="E161" s="52"/>
      <c r="F161" s="55"/>
      <c r="G161" s="52"/>
    </row>
    <row r="162" spans="1:7">
      <c r="A162" s="51" t="s">
        <v>410</v>
      </c>
      <c r="B162" s="52" t="s">
        <v>76</v>
      </c>
      <c r="C162" s="53">
        <f>SUM(C163:C167,E163:E167,G163:G167)</f>
        <v>297</v>
      </c>
      <c r="D162" s="52"/>
      <c r="E162" s="60"/>
      <c r="F162" s="52"/>
      <c r="G162" s="52"/>
    </row>
    <row r="163" spans="1:7">
      <c r="A163" s="51"/>
      <c r="B163" s="52" t="s">
        <v>411</v>
      </c>
      <c r="C163" s="53">
        <v>59</v>
      </c>
      <c r="D163" s="55" t="s">
        <v>412</v>
      </c>
      <c r="E163" s="52">
        <v>20</v>
      </c>
      <c r="F163" s="52" t="s">
        <v>413</v>
      </c>
      <c r="G163" s="53">
        <v>25</v>
      </c>
    </row>
    <row r="164" spans="1:7">
      <c r="A164" s="51"/>
      <c r="B164" s="52" t="s">
        <v>414</v>
      </c>
      <c r="C164" s="53">
        <v>35</v>
      </c>
      <c r="D164" s="55" t="s">
        <v>415</v>
      </c>
      <c r="E164" s="52">
        <v>30</v>
      </c>
      <c r="F164" s="55" t="s">
        <v>416</v>
      </c>
      <c r="G164" s="52">
        <v>10</v>
      </c>
    </row>
    <row r="165" spans="1:7">
      <c r="A165" s="51"/>
      <c r="B165" s="52" t="s">
        <v>417</v>
      </c>
      <c r="C165" s="53">
        <v>10</v>
      </c>
      <c r="D165" s="52" t="s">
        <v>418</v>
      </c>
      <c r="E165" s="52">
        <v>25</v>
      </c>
      <c r="F165" s="52" t="s">
        <v>419</v>
      </c>
      <c r="G165" s="52">
        <v>19</v>
      </c>
    </row>
    <row r="166" spans="1:7">
      <c r="A166" s="51"/>
      <c r="B166" s="55" t="s">
        <v>420</v>
      </c>
      <c r="C166" s="53">
        <v>18</v>
      </c>
      <c r="D166" s="52" t="s">
        <v>421</v>
      </c>
      <c r="E166" s="52">
        <v>5</v>
      </c>
      <c r="F166" s="52" t="s">
        <v>422</v>
      </c>
      <c r="G166" s="53">
        <v>8</v>
      </c>
    </row>
    <row r="167" spans="1:7">
      <c r="A167" s="51"/>
      <c r="B167" s="52" t="s">
        <v>423</v>
      </c>
      <c r="C167" s="53">
        <v>5</v>
      </c>
      <c r="D167" s="52" t="s">
        <v>424</v>
      </c>
      <c r="E167" s="52">
        <v>8</v>
      </c>
      <c r="F167" s="52" t="s">
        <v>1547</v>
      </c>
      <c r="G167" s="53">
        <v>20</v>
      </c>
    </row>
    <row r="168" spans="1:7">
      <c r="A168" s="51" t="s">
        <v>425</v>
      </c>
      <c r="B168" s="52" t="s">
        <v>76</v>
      </c>
      <c r="C168" s="53">
        <f>SUM(C169:C170,E169:E170,G169:G170)</f>
        <v>153</v>
      </c>
      <c r="D168" s="52"/>
      <c r="E168" s="60"/>
      <c r="F168" s="52"/>
      <c r="G168" s="52"/>
    </row>
    <row r="169" spans="1:7">
      <c r="A169" s="51"/>
      <c r="B169" s="52" t="s">
        <v>426</v>
      </c>
      <c r="C169" s="53">
        <v>23</v>
      </c>
      <c r="D169" s="52" t="s">
        <v>427</v>
      </c>
      <c r="E169" s="52">
        <v>60</v>
      </c>
      <c r="F169" s="52" t="s">
        <v>428</v>
      </c>
      <c r="G169" s="52">
        <v>20</v>
      </c>
    </row>
    <row r="170" spans="1:7">
      <c r="A170" s="51"/>
      <c r="B170" s="55" t="s">
        <v>429</v>
      </c>
      <c r="C170" s="53">
        <v>50</v>
      </c>
      <c r="D170" s="52"/>
      <c r="E170" s="52"/>
      <c r="F170" s="52"/>
      <c r="G170" s="52"/>
    </row>
    <row r="171" spans="1:7">
      <c r="A171" s="51" t="s">
        <v>430</v>
      </c>
      <c r="B171" s="52" t="s">
        <v>76</v>
      </c>
      <c r="C171" s="53">
        <f>SUM(C172:C176,E172:E176,G172:G176)</f>
        <v>494</v>
      </c>
      <c r="D171" s="52"/>
      <c r="E171" s="60"/>
      <c r="F171" s="52"/>
      <c r="G171" s="52"/>
    </row>
    <row r="172" spans="1:7">
      <c r="A172" s="51"/>
      <c r="B172" s="52" t="s">
        <v>431</v>
      </c>
      <c r="C172" s="53">
        <v>22</v>
      </c>
      <c r="D172" s="52" t="s">
        <v>432</v>
      </c>
      <c r="E172" s="52">
        <v>20</v>
      </c>
      <c r="F172" s="52" t="s">
        <v>433</v>
      </c>
      <c r="G172" s="52">
        <v>15</v>
      </c>
    </row>
    <row r="173" spans="1:7">
      <c r="A173" s="51"/>
      <c r="B173" s="52" t="s">
        <v>434</v>
      </c>
      <c r="C173" s="53">
        <v>60</v>
      </c>
      <c r="D173" s="52" t="s">
        <v>435</v>
      </c>
      <c r="E173" s="52">
        <v>15</v>
      </c>
      <c r="F173" s="55" t="s">
        <v>436</v>
      </c>
      <c r="G173" s="52">
        <v>120</v>
      </c>
    </row>
    <row r="174" spans="1:7">
      <c r="A174" s="51"/>
      <c r="B174" s="52" t="s">
        <v>437</v>
      </c>
      <c r="C174" s="53">
        <v>6</v>
      </c>
      <c r="D174" s="55" t="s">
        <v>438</v>
      </c>
      <c r="E174" s="52">
        <v>40</v>
      </c>
      <c r="F174" s="52" t="s">
        <v>439</v>
      </c>
      <c r="G174" s="52">
        <v>15</v>
      </c>
    </row>
    <row r="175" spans="1:7">
      <c r="A175" s="51"/>
      <c r="B175" s="55" t="s">
        <v>440</v>
      </c>
      <c r="C175" s="52">
        <v>8</v>
      </c>
      <c r="D175" s="52" t="s">
        <v>441</v>
      </c>
      <c r="E175" s="52">
        <v>28</v>
      </c>
      <c r="F175" s="52" t="s">
        <v>442</v>
      </c>
      <c r="G175" s="52">
        <v>85</v>
      </c>
    </row>
    <row r="176" spans="1:7">
      <c r="A176" s="51"/>
      <c r="B176" s="55" t="s">
        <v>443</v>
      </c>
      <c r="C176" s="53">
        <v>15</v>
      </c>
      <c r="D176" s="55" t="s">
        <v>1313</v>
      </c>
      <c r="E176" s="52">
        <v>30</v>
      </c>
      <c r="F176" s="52" t="s">
        <v>1329</v>
      </c>
      <c r="G176" s="53">
        <v>15</v>
      </c>
    </row>
    <row r="177" spans="1:7">
      <c r="A177" s="51" t="s">
        <v>444</v>
      </c>
      <c r="B177" s="55" t="s">
        <v>76</v>
      </c>
      <c r="C177" s="53">
        <f>SUM(C178,E178,G178)</f>
        <v>60</v>
      </c>
      <c r="D177" s="55"/>
      <c r="E177" s="52"/>
      <c r="F177" s="52"/>
      <c r="G177" s="52"/>
    </row>
    <row r="178" spans="1:7">
      <c r="A178" s="51"/>
      <c r="B178" s="55" t="s">
        <v>445</v>
      </c>
      <c r="C178" s="53">
        <v>60</v>
      </c>
      <c r="D178" s="55"/>
      <c r="E178" s="52"/>
      <c r="F178" s="52"/>
      <c r="G178" s="52"/>
    </row>
    <row r="179" spans="1:7">
      <c r="A179" s="51" t="s">
        <v>446</v>
      </c>
      <c r="B179" s="52" t="s">
        <v>76</v>
      </c>
      <c r="C179" s="53">
        <f>SUM(C180:C186,E180:E186,G180:G186)</f>
        <v>969.8</v>
      </c>
      <c r="D179" s="52"/>
      <c r="E179" s="60"/>
      <c r="F179" s="52"/>
      <c r="G179" s="52"/>
    </row>
    <row r="180" spans="1:7">
      <c r="A180" s="51"/>
      <c r="B180" s="55" t="s">
        <v>447</v>
      </c>
      <c r="C180" s="52">
        <v>10</v>
      </c>
      <c r="D180" s="55" t="s">
        <v>448</v>
      </c>
      <c r="E180" s="52">
        <v>150</v>
      </c>
      <c r="F180" s="55" t="s">
        <v>449</v>
      </c>
      <c r="G180" s="52">
        <v>5</v>
      </c>
    </row>
    <row r="181" spans="1:7">
      <c r="A181" s="51"/>
      <c r="B181" s="52" t="s">
        <v>450</v>
      </c>
      <c r="C181" s="53">
        <v>58</v>
      </c>
      <c r="D181" s="55" t="s">
        <v>451</v>
      </c>
      <c r="E181" s="52">
        <v>16</v>
      </c>
      <c r="F181" s="55" t="s">
        <v>452</v>
      </c>
      <c r="G181" s="52">
        <v>15</v>
      </c>
    </row>
    <row r="182" spans="1:7">
      <c r="A182" s="51"/>
      <c r="B182" s="52" t="s">
        <v>453</v>
      </c>
      <c r="C182" s="53">
        <v>10</v>
      </c>
      <c r="D182" s="55" t="s">
        <v>454</v>
      </c>
      <c r="E182" s="52">
        <v>34</v>
      </c>
      <c r="F182" s="55" t="s">
        <v>455</v>
      </c>
      <c r="G182" s="53">
        <v>8</v>
      </c>
    </row>
    <row r="183" spans="1:7">
      <c r="A183" s="51"/>
      <c r="B183" s="55" t="s">
        <v>456</v>
      </c>
      <c r="C183" s="53">
        <v>5</v>
      </c>
      <c r="D183" s="55" t="s">
        <v>457</v>
      </c>
      <c r="E183" s="52">
        <v>8</v>
      </c>
      <c r="F183" s="55" t="s">
        <v>458</v>
      </c>
      <c r="G183" s="52">
        <v>7</v>
      </c>
    </row>
    <row r="184" spans="1:7">
      <c r="A184" s="51"/>
      <c r="B184" s="55" t="s">
        <v>459</v>
      </c>
      <c r="C184" s="53">
        <v>20</v>
      </c>
      <c r="D184" s="55" t="s">
        <v>1549</v>
      </c>
      <c r="E184" s="52">
        <v>26</v>
      </c>
      <c r="F184" s="55" t="s">
        <v>1550</v>
      </c>
      <c r="G184" s="52">
        <v>53</v>
      </c>
    </row>
    <row r="185" spans="1:7">
      <c r="A185" s="51"/>
      <c r="B185" s="55" t="s">
        <v>1551</v>
      </c>
      <c r="C185" s="53">
        <v>19.8</v>
      </c>
      <c r="D185" s="55" t="s">
        <v>1552</v>
      </c>
      <c r="E185" s="52">
        <v>150</v>
      </c>
      <c r="F185" s="55" t="s">
        <v>1553</v>
      </c>
      <c r="G185" s="52">
        <v>325</v>
      </c>
    </row>
    <row r="186" spans="1:7">
      <c r="A186" s="51"/>
      <c r="B186" s="55" t="s">
        <v>1554</v>
      </c>
      <c r="C186" s="53">
        <v>50</v>
      </c>
      <c r="D186" s="55"/>
      <c r="E186" s="52"/>
      <c r="F186" s="55"/>
      <c r="G186" s="52"/>
    </row>
    <row r="187" spans="1:7">
      <c r="A187" s="72" t="s">
        <v>460</v>
      </c>
      <c r="B187" s="52" t="s">
        <v>76</v>
      </c>
      <c r="C187" s="53">
        <f>SUM(C188:C189,E188:E189,G188:G189)</f>
        <v>58</v>
      </c>
      <c r="D187" s="55"/>
      <c r="E187" s="52"/>
      <c r="F187" s="52"/>
      <c r="G187" s="52"/>
    </row>
    <row r="188" spans="1:7">
      <c r="A188" s="72"/>
      <c r="B188" s="52" t="s">
        <v>1488</v>
      </c>
      <c r="C188" s="53">
        <v>9</v>
      </c>
      <c r="D188" s="52" t="s">
        <v>1489</v>
      </c>
      <c r="E188" s="52">
        <v>10</v>
      </c>
      <c r="F188" s="52" t="s">
        <v>461</v>
      </c>
      <c r="G188" s="52">
        <v>12</v>
      </c>
    </row>
    <row r="189" spans="1:7">
      <c r="A189" s="72"/>
      <c r="B189" s="52" t="s">
        <v>462</v>
      </c>
      <c r="C189" s="52">
        <v>12</v>
      </c>
      <c r="D189" s="52" t="s">
        <v>1564</v>
      </c>
      <c r="E189" s="52">
        <v>15</v>
      </c>
      <c r="F189" s="52"/>
      <c r="G189" s="52"/>
    </row>
    <row r="190" spans="1:7">
      <c r="A190" s="51" t="s">
        <v>463</v>
      </c>
      <c r="B190" s="52" t="s">
        <v>76</v>
      </c>
      <c r="C190" s="53">
        <f>SUM(C191:C192,E191:E192,G191:G192)</f>
        <v>90</v>
      </c>
      <c r="D190" s="52"/>
      <c r="E190" s="60"/>
      <c r="F190" s="52"/>
      <c r="G190" s="52"/>
    </row>
    <row r="191" spans="1:7">
      <c r="A191" s="51"/>
      <c r="B191" s="52" t="s">
        <v>464</v>
      </c>
      <c r="C191" s="53">
        <v>20</v>
      </c>
      <c r="D191" s="52" t="s">
        <v>465</v>
      </c>
      <c r="E191" s="52">
        <v>10</v>
      </c>
      <c r="F191" s="52" t="s">
        <v>466</v>
      </c>
      <c r="G191" s="52">
        <v>20</v>
      </c>
    </row>
    <row r="192" spans="1:7">
      <c r="A192" s="51"/>
      <c r="B192" s="52" t="s">
        <v>467</v>
      </c>
      <c r="C192" s="53">
        <v>10</v>
      </c>
      <c r="D192" s="52" t="s">
        <v>468</v>
      </c>
      <c r="E192" s="52">
        <v>10</v>
      </c>
      <c r="F192" s="52" t="s">
        <v>469</v>
      </c>
      <c r="G192" s="52">
        <v>20</v>
      </c>
    </row>
    <row r="193" spans="1:7">
      <c r="A193" s="51" t="s">
        <v>470</v>
      </c>
      <c r="B193" s="52" t="s">
        <v>76</v>
      </c>
      <c r="C193" s="53">
        <f>SUM(C194:C195,E194:E195,G194:G195)</f>
        <v>107</v>
      </c>
      <c r="D193" s="52"/>
      <c r="E193" s="60"/>
      <c r="F193" s="52"/>
      <c r="G193" s="52"/>
    </row>
    <row r="194" spans="1:7">
      <c r="A194" s="51"/>
      <c r="B194" s="73" t="s">
        <v>471</v>
      </c>
      <c r="C194" s="52">
        <v>35</v>
      </c>
      <c r="D194" s="52" t="s">
        <v>472</v>
      </c>
      <c r="E194" s="52">
        <v>57</v>
      </c>
      <c r="F194" s="52" t="s">
        <v>473</v>
      </c>
      <c r="G194" s="52">
        <v>5</v>
      </c>
    </row>
    <row r="195" spans="1:7">
      <c r="A195" s="51"/>
      <c r="B195" s="52" t="s">
        <v>474</v>
      </c>
      <c r="C195" s="53">
        <v>10</v>
      </c>
      <c r="D195" s="73"/>
      <c r="E195" s="52"/>
      <c r="F195" s="52"/>
      <c r="G195" s="52"/>
    </row>
    <row r="196" spans="1:7">
      <c r="A196" s="51" t="s">
        <v>476</v>
      </c>
      <c r="B196" s="52" t="s">
        <v>76</v>
      </c>
      <c r="C196" s="53">
        <f>SUM(C197:C198,E197:E198,G197:G198)</f>
        <v>102</v>
      </c>
      <c r="D196" s="52"/>
      <c r="E196" s="60"/>
      <c r="F196" s="52"/>
      <c r="G196" s="52"/>
    </row>
    <row r="197" spans="1:7">
      <c r="A197" s="51"/>
      <c r="B197" s="52" t="s">
        <v>477</v>
      </c>
      <c r="C197" s="53">
        <v>29</v>
      </c>
      <c r="D197" s="52" t="s">
        <v>478</v>
      </c>
      <c r="E197" s="52">
        <v>10</v>
      </c>
      <c r="F197" s="52" t="s">
        <v>479</v>
      </c>
      <c r="G197" s="52">
        <v>38</v>
      </c>
    </row>
    <row r="198" spans="1:7">
      <c r="A198" s="51"/>
      <c r="B198" s="52" t="s">
        <v>1318</v>
      </c>
      <c r="C198" s="52">
        <v>10</v>
      </c>
      <c r="D198" s="52" t="s">
        <v>1319</v>
      </c>
      <c r="E198" s="53">
        <v>10</v>
      </c>
      <c r="F198" s="55" t="s">
        <v>1320</v>
      </c>
      <c r="G198" s="52">
        <v>5</v>
      </c>
    </row>
    <row r="199" spans="1:7">
      <c r="A199" s="51" t="s">
        <v>480</v>
      </c>
      <c r="B199" s="52" t="s">
        <v>76</v>
      </c>
      <c r="C199" s="53">
        <f>SUM(C200:C201,E200:E201,G200:G201)</f>
        <v>69</v>
      </c>
      <c r="D199" s="52"/>
      <c r="E199" s="60"/>
      <c r="F199" s="52"/>
      <c r="G199" s="52"/>
    </row>
    <row r="200" spans="1:7">
      <c r="A200" s="51"/>
      <c r="B200" s="52" t="s">
        <v>481</v>
      </c>
      <c r="C200" s="53">
        <v>3</v>
      </c>
      <c r="D200" s="52" t="s">
        <v>482</v>
      </c>
      <c r="E200" s="52">
        <v>20</v>
      </c>
      <c r="F200" s="52" t="s">
        <v>483</v>
      </c>
      <c r="G200" s="52">
        <v>18</v>
      </c>
    </row>
    <row r="201" spans="1:7">
      <c r="A201" s="51"/>
      <c r="B201" s="52" t="s">
        <v>484</v>
      </c>
      <c r="C201" s="52">
        <v>20</v>
      </c>
      <c r="D201" s="52" t="s">
        <v>485</v>
      </c>
      <c r="E201" s="52">
        <v>8</v>
      </c>
      <c r="F201" s="52"/>
      <c r="G201" s="52"/>
    </row>
    <row r="202" spans="1:7">
      <c r="A202" s="51" t="s">
        <v>486</v>
      </c>
      <c r="B202" s="52" t="s">
        <v>76</v>
      </c>
      <c r="C202" s="53">
        <f>SUM(C203:C204,E203:E204,G203:G204)</f>
        <v>96</v>
      </c>
      <c r="D202" s="52"/>
      <c r="E202" s="60"/>
      <c r="F202" s="52"/>
      <c r="G202" s="52"/>
    </row>
    <row r="203" spans="1:7">
      <c r="A203" s="51"/>
      <c r="B203" s="55" t="s">
        <v>487</v>
      </c>
      <c r="C203" s="53">
        <v>5</v>
      </c>
      <c r="D203" s="52" t="s">
        <v>488</v>
      </c>
      <c r="E203" s="52">
        <v>28</v>
      </c>
      <c r="F203" s="52" t="s">
        <v>489</v>
      </c>
      <c r="G203" s="52">
        <v>5</v>
      </c>
    </row>
    <row r="204" spans="1:7">
      <c r="A204" s="51"/>
      <c r="B204" s="52" t="s">
        <v>490</v>
      </c>
      <c r="C204" s="53">
        <v>5</v>
      </c>
      <c r="D204" s="52" t="s">
        <v>1385</v>
      </c>
      <c r="E204" s="52">
        <v>13</v>
      </c>
      <c r="F204" s="52" t="s">
        <v>491</v>
      </c>
      <c r="G204" s="52">
        <v>40</v>
      </c>
    </row>
    <row r="205" spans="1:7">
      <c r="A205" s="51" t="s">
        <v>492</v>
      </c>
      <c r="B205" s="52" t="s">
        <v>76</v>
      </c>
      <c r="C205" s="53">
        <f>SUM(C206:C208,E206:E208,G206:G208)</f>
        <v>78</v>
      </c>
      <c r="D205" s="52"/>
      <c r="E205" s="60"/>
      <c r="F205" s="52"/>
      <c r="G205" s="52"/>
    </row>
    <row r="206" spans="1:7">
      <c r="A206" s="51"/>
      <c r="B206" s="52" t="s">
        <v>493</v>
      </c>
      <c r="C206" s="53">
        <v>10</v>
      </c>
      <c r="D206" s="52" t="s">
        <v>494</v>
      </c>
      <c r="E206" s="52">
        <v>8</v>
      </c>
      <c r="F206" s="52" t="s">
        <v>495</v>
      </c>
      <c r="G206" s="52">
        <v>10</v>
      </c>
    </row>
    <row r="207" spans="1:7">
      <c r="A207" s="51"/>
      <c r="B207" s="52" t="s">
        <v>496</v>
      </c>
      <c r="C207" s="53">
        <v>10</v>
      </c>
      <c r="D207" s="52" t="s">
        <v>497</v>
      </c>
      <c r="E207" s="52">
        <v>10</v>
      </c>
      <c r="F207" s="52" t="s">
        <v>498</v>
      </c>
      <c r="G207" s="52">
        <v>20</v>
      </c>
    </row>
    <row r="208" spans="1:7">
      <c r="A208" s="51"/>
      <c r="B208" s="52" t="s">
        <v>499</v>
      </c>
      <c r="C208" s="53">
        <v>10</v>
      </c>
      <c r="D208" s="52"/>
      <c r="E208" s="52"/>
      <c r="F208" s="52"/>
      <c r="G208" s="52"/>
    </row>
    <row r="209" spans="1:7">
      <c r="A209" s="51" t="s">
        <v>500</v>
      </c>
      <c r="B209" s="52" t="s">
        <v>76</v>
      </c>
      <c r="C209" s="53">
        <f>SUM(C210:C211,E210:E211,G210:G211)</f>
        <v>116</v>
      </c>
      <c r="D209" s="52"/>
      <c r="E209" s="60"/>
      <c r="F209" s="52"/>
      <c r="G209" s="52"/>
    </row>
    <row r="210" spans="1:7">
      <c r="A210" s="51"/>
      <c r="B210" s="55" t="s">
        <v>501</v>
      </c>
      <c r="C210" s="53">
        <v>10</v>
      </c>
      <c r="D210" s="135" t="s">
        <v>1416</v>
      </c>
      <c r="E210" s="74">
        <v>30</v>
      </c>
      <c r="F210" s="52" t="s">
        <v>502</v>
      </c>
      <c r="G210" s="52">
        <v>30</v>
      </c>
    </row>
    <row r="211" spans="1:7">
      <c r="A211" s="51"/>
      <c r="B211" s="52" t="s">
        <v>503</v>
      </c>
      <c r="C211" s="53">
        <v>26</v>
      </c>
      <c r="D211" s="52" t="s">
        <v>504</v>
      </c>
      <c r="E211" s="52">
        <v>15</v>
      </c>
      <c r="F211" s="52" t="s">
        <v>505</v>
      </c>
      <c r="G211" s="52">
        <v>5</v>
      </c>
    </row>
    <row r="212" spans="1:7">
      <c r="A212" s="51" t="s">
        <v>506</v>
      </c>
      <c r="B212" s="52" t="s">
        <v>76</v>
      </c>
      <c r="C212" s="53">
        <f>SUM(C213:C218,E213:E218,G213:G218)</f>
        <v>376.44</v>
      </c>
      <c r="D212" s="52"/>
      <c r="E212" s="60"/>
      <c r="F212" s="52"/>
      <c r="G212" s="52"/>
    </row>
    <row r="213" spans="1:7">
      <c r="A213" s="51"/>
      <c r="B213" s="52" t="s">
        <v>507</v>
      </c>
      <c r="C213" s="53">
        <v>2</v>
      </c>
      <c r="D213" s="55" t="s">
        <v>508</v>
      </c>
      <c r="E213" s="52">
        <v>32</v>
      </c>
      <c r="F213" s="52" t="s">
        <v>509</v>
      </c>
      <c r="G213" s="52">
        <v>12</v>
      </c>
    </row>
    <row r="214" spans="1:7">
      <c r="A214" s="51"/>
      <c r="B214" s="52" t="s">
        <v>510</v>
      </c>
      <c r="C214" s="53">
        <v>18</v>
      </c>
      <c r="D214" s="52" t="s">
        <v>511</v>
      </c>
      <c r="E214" s="52">
        <v>11</v>
      </c>
      <c r="F214" s="55" t="s">
        <v>512</v>
      </c>
      <c r="G214" s="52">
        <v>30</v>
      </c>
    </row>
    <row r="215" spans="1:7">
      <c r="A215" s="51"/>
      <c r="B215" s="52" t="s">
        <v>513</v>
      </c>
      <c r="C215" s="53">
        <v>4</v>
      </c>
      <c r="D215" s="55" t="s">
        <v>514</v>
      </c>
      <c r="E215" s="52">
        <v>15</v>
      </c>
      <c r="F215" s="55" t="s">
        <v>515</v>
      </c>
      <c r="G215" s="52">
        <v>25</v>
      </c>
    </row>
    <row r="216" spans="1:7">
      <c r="A216" s="51"/>
      <c r="B216" s="52" t="s">
        <v>516</v>
      </c>
      <c r="C216" s="53">
        <v>70</v>
      </c>
      <c r="D216" s="73" t="s">
        <v>517</v>
      </c>
      <c r="E216" s="52">
        <v>20</v>
      </c>
      <c r="F216" s="55" t="s">
        <v>518</v>
      </c>
      <c r="G216" s="52">
        <v>19</v>
      </c>
    </row>
    <row r="217" spans="1:7">
      <c r="A217" s="51"/>
      <c r="B217" s="52" t="s">
        <v>519</v>
      </c>
      <c r="C217" s="53">
        <v>10</v>
      </c>
      <c r="D217" s="56" t="s">
        <v>520</v>
      </c>
      <c r="E217" s="52">
        <v>15</v>
      </c>
      <c r="F217" s="55" t="s">
        <v>521</v>
      </c>
      <c r="G217" s="52">
        <v>20</v>
      </c>
    </row>
    <row r="218" spans="1:7">
      <c r="A218" s="51"/>
      <c r="B218" s="55" t="s">
        <v>9</v>
      </c>
      <c r="C218" s="53">
        <v>73.44</v>
      </c>
      <c r="D218" s="56"/>
      <c r="E218" s="52"/>
      <c r="F218" s="55"/>
      <c r="G218" s="52"/>
    </row>
    <row r="219" spans="1:7">
      <c r="A219" s="51" t="s">
        <v>522</v>
      </c>
      <c r="B219" s="52" t="s">
        <v>76</v>
      </c>
      <c r="C219" s="53">
        <f>SUM(C220:C230,E220:E230,G220:G230)</f>
        <v>1863.6496000000002</v>
      </c>
      <c r="D219" s="52"/>
      <c r="E219" s="60"/>
      <c r="F219" s="52"/>
      <c r="G219" s="52"/>
    </row>
    <row r="220" spans="1:7">
      <c r="A220" s="51"/>
      <c r="B220" s="52" t="s">
        <v>1556</v>
      </c>
      <c r="C220" s="53">
        <v>55</v>
      </c>
      <c r="D220" s="52" t="s">
        <v>523</v>
      </c>
      <c r="E220" s="52">
        <v>55</v>
      </c>
      <c r="F220" s="57" t="s">
        <v>524</v>
      </c>
      <c r="G220" s="52">
        <v>30</v>
      </c>
    </row>
    <row r="221" spans="1:7">
      <c r="A221" s="51"/>
      <c r="B221" s="52" t="s">
        <v>525</v>
      </c>
      <c r="C221" s="53">
        <v>40</v>
      </c>
      <c r="D221" s="57" t="s">
        <v>526</v>
      </c>
      <c r="E221" s="52">
        <v>30</v>
      </c>
      <c r="F221" s="52" t="s">
        <v>527</v>
      </c>
      <c r="G221" s="52">
        <v>30</v>
      </c>
    </row>
    <row r="222" spans="1:7">
      <c r="A222" s="51"/>
      <c r="B222" s="57" t="s">
        <v>528</v>
      </c>
      <c r="C222" s="53">
        <v>20</v>
      </c>
      <c r="D222" s="52" t="s">
        <v>529</v>
      </c>
      <c r="E222" s="52">
        <v>20</v>
      </c>
      <c r="F222" s="75" t="s">
        <v>530</v>
      </c>
      <c r="G222" s="52">
        <v>10</v>
      </c>
    </row>
    <row r="223" spans="1:7">
      <c r="A223" s="51"/>
      <c r="B223" s="52" t="s">
        <v>531</v>
      </c>
      <c r="C223" s="53">
        <v>15</v>
      </c>
      <c r="D223" s="57" t="s">
        <v>532</v>
      </c>
      <c r="E223" s="52">
        <v>535.91999999999996</v>
      </c>
      <c r="F223" s="52" t="s">
        <v>533</v>
      </c>
      <c r="G223" s="52">
        <v>40</v>
      </c>
    </row>
    <row r="224" spans="1:7">
      <c r="A224" s="51"/>
      <c r="B224" s="52" t="s">
        <v>534</v>
      </c>
      <c r="C224" s="53">
        <v>5</v>
      </c>
      <c r="D224" s="57" t="s">
        <v>535</v>
      </c>
      <c r="E224" s="52">
        <v>10</v>
      </c>
      <c r="F224" s="55" t="s">
        <v>536</v>
      </c>
      <c r="G224" s="52">
        <v>92</v>
      </c>
    </row>
    <row r="225" spans="1:7">
      <c r="A225" s="51"/>
      <c r="B225" s="52" t="s">
        <v>537</v>
      </c>
      <c r="C225" s="53">
        <v>30</v>
      </c>
      <c r="D225" s="57" t="s">
        <v>538</v>
      </c>
      <c r="E225" s="52">
        <v>100</v>
      </c>
      <c r="F225" s="55" t="s">
        <v>539</v>
      </c>
      <c r="G225" s="52">
        <v>100</v>
      </c>
    </row>
    <row r="226" spans="1:7">
      <c r="A226" s="51"/>
      <c r="B226" s="52" t="s">
        <v>540</v>
      </c>
      <c r="C226" s="53">
        <v>50</v>
      </c>
      <c r="D226" s="57" t="s">
        <v>541</v>
      </c>
      <c r="E226" s="52">
        <v>8</v>
      </c>
      <c r="F226" s="55" t="s">
        <v>542</v>
      </c>
      <c r="G226" s="52">
        <v>276.7296</v>
      </c>
    </row>
    <row r="227" spans="1:7">
      <c r="A227" s="51"/>
      <c r="B227" s="76" t="s">
        <v>543</v>
      </c>
      <c r="C227" s="53">
        <v>22</v>
      </c>
      <c r="D227" s="57" t="s">
        <v>544</v>
      </c>
      <c r="E227" s="52">
        <v>10</v>
      </c>
      <c r="F227" s="55" t="s">
        <v>545</v>
      </c>
      <c r="G227" s="52">
        <v>15</v>
      </c>
    </row>
    <row r="228" spans="1:7">
      <c r="A228" s="51"/>
      <c r="B228" s="61" t="s">
        <v>1570</v>
      </c>
      <c r="C228" s="53">
        <v>60</v>
      </c>
      <c r="D228" s="61" t="s">
        <v>1479</v>
      </c>
      <c r="E228" s="53">
        <v>20</v>
      </c>
      <c r="F228" s="55" t="s">
        <v>1480</v>
      </c>
      <c r="G228" s="52">
        <v>12</v>
      </c>
    </row>
    <row r="229" spans="1:7">
      <c r="A229" s="51"/>
      <c r="B229" s="61" t="s">
        <v>1481</v>
      </c>
      <c r="C229" s="53">
        <v>50</v>
      </c>
      <c r="D229" s="55" t="s">
        <v>1491</v>
      </c>
      <c r="E229" s="55">
        <v>7</v>
      </c>
      <c r="F229" s="55" t="s">
        <v>1492</v>
      </c>
      <c r="G229" s="59">
        <v>95</v>
      </c>
    </row>
    <row r="230" spans="1:7">
      <c r="A230" s="51"/>
      <c r="B230" s="61" t="s">
        <v>1497</v>
      </c>
      <c r="C230" s="53">
        <v>20</v>
      </c>
      <c r="D230" s="55"/>
      <c r="E230" s="55"/>
      <c r="F230" s="55"/>
      <c r="G230" s="59"/>
    </row>
    <row r="231" spans="1:7">
      <c r="A231" s="51" t="s">
        <v>546</v>
      </c>
      <c r="B231" s="76" t="s">
        <v>76</v>
      </c>
      <c r="C231" s="53">
        <f>SUM(C232,E232,G232)</f>
        <v>71.239999999999995</v>
      </c>
      <c r="D231" s="57"/>
      <c r="E231" s="52"/>
      <c r="F231" s="55"/>
      <c r="G231" s="52"/>
    </row>
    <row r="232" spans="1:7">
      <c r="A232" s="51"/>
      <c r="B232" s="76" t="s">
        <v>547</v>
      </c>
      <c r="C232" s="53">
        <v>59</v>
      </c>
      <c r="D232" s="57" t="s">
        <v>548</v>
      </c>
      <c r="E232" s="52">
        <v>12.24</v>
      </c>
      <c r="F232" s="55"/>
      <c r="G232" s="52"/>
    </row>
    <row r="233" spans="1:7">
      <c r="A233" s="51" t="s">
        <v>549</v>
      </c>
      <c r="B233" s="52" t="s">
        <v>76</v>
      </c>
      <c r="C233" s="53">
        <f>SUM(C234:C238,E234:E238,G234:G238)</f>
        <v>816</v>
      </c>
      <c r="D233" s="57"/>
      <c r="E233" s="52"/>
      <c r="F233" s="57"/>
      <c r="G233" s="52"/>
    </row>
    <row r="234" spans="1:7">
      <c r="A234" s="51"/>
      <c r="B234" s="55" t="s">
        <v>550</v>
      </c>
      <c r="C234" s="53">
        <v>30</v>
      </c>
      <c r="D234" s="57" t="s">
        <v>551</v>
      </c>
      <c r="E234" s="52">
        <v>20</v>
      </c>
      <c r="F234" s="57" t="s">
        <v>552</v>
      </c>
      <c r="G234" s="52">
        <v>20</v>
      </c>
    </row>
    <row r="235" spans="1:7">
      <c r="A235" s="51"/>
      <c r="B235" s="52" t="s">
        <v>553</v>
      </c>
      <c r="C235" s="53">
        <v>30</v>
      </c>
      <c r="D235" s="55" t="s">
        <v>554</v>
      </c>
      <c r="E235" s="52">
        <v>20</v>
      </c>
      <c r="F235" s="69" t="s">
        <v>555</v>
      </c>
      <c r="G235" s="52">
        <v>30</v>
      </c>
    </row>
    <row r="236" spans="1:7">
      <c r="A236" s="51"/>
      <c r="B236" s="55" t="s">
        <v>556</v>
      </c>
      <c r="C236" s="53">
        <v>348</v>
      </c>
      <c r="D236" s="57" t="s">
        <v>557</v>
      </c>
      <c r="E236" s="52">
        <v>30</v>
      </c>
      <c r="F236" s="52" t="s">
        <v>558</v>
      </c>
      <c r="G236" s="52">
        <v>30</v>
      </c>
    </row>
    <row r="237" spans="1:7">
      <c r="A237" s="51"/>
      <c r="B237" s="55" t="s">
        <v>559</v>
      </c>
      <c r="C237" s="53">
        <v>10</v>
      </c>
      <c r="D237" s="57" t="s">
        <v>560</v>
      </c>
      <c r="E237" s="52">
        <v>30</v>
      </c>
      <c r="F237" s="52" t="s">
        <v>561</v>
      </c>
      <c r="G237" s="52">
        <v>18</v>
      </c>
    </row>
    <row r="238" spans="1:7">
      <c r="A238" s="51"/>
      <c r="B238" s="55" t="s">
        <v>1413</v>
      </c>
      <c r="C238" s="53">
        <v>50</v>
      </c>
      <c r="D238" s="57" t="s">
        <v>1414</v>
      </c>
      <c r="E238" s="52">
        <v>50</v>
      </c>
      <c r="F238" s="52" t="s">
        <v>1415</v>
      </c>
      <c r="G238" s="52">
        <v>100</v>
      </c>
    </row>
    <row r="239" spans="1:7">
      <c r="A239" s="51" t="s">
        <v>562</v>
      </c>
      <c r="B239" s="52" t="s">
        <v>76</v>
      </c>
      <c r="C239" s="53">
        <f>SUM(C240:C242,E240:E242,G240:G242)</f>
        <v>283</v>
      </c>
      <c r="D239" s="52"/>
      <c r="E239" s="60"/>
      <c r="F239" s="52"/>
      <c r="G239" s="52"/>
    </row>
    <row r="240" spans="1:7">
      <c r="A240" s="51"/>
      <c r="B240" s="55" t="s">
        <v>563</v>
      </c>
      <c r="C240" s="53">
        <v>30</v>
      </c>
      <c r="D240" s="52" t="s">
        <v>564</v>
      </c>
      <c r="E240" s="52">
        <v>40</v>
      </c>
      <c r="F240" s="55" t="s">
        <v>565</v>
      </c>
      <c r="G240" s="52">
        <v>45</v>
      </c>
    </row>
    <row r="241" spans="1:7">
      <c r="A241" s="51"/>
      <c r="B241" s="55" t="s">
        <v>566</v>
      </c>
      <c r="C241" s="53">
        <v>53</v>
      </c>
      <c r="D241" s="52" t="s">
        <v>567</v>
      </c>
      <c r="E241" s="52">
        <v>10</v>
      </c>
      <c r="F241" s="55" t="s">
        <v>568</v>
      </c>
      <c r="G241" s="52">
        <v>10</v>
      </c>
    </row>
    <row r="242" spans="1:7">
      <c r="A242" s="51"/>
      <c r="B242" s="55" t="s">
        <v>569</v>
      </c>
      <c r="C242" s="53">
        <v>40</v>
      </c>
      <c r="D242" s="55" t="s">
        <v>1376</v>
      </c>
      <c r="E242" s="52">
        <v>30</v>
      </c>
      <c r="F242" s="55" t="s">
        <v>570</v>
      </c>
      <c r="G242" s="52">
        <v>25</v>
      </c>
    </row>
    <row r="243" spans="1:7">
      <c r="A243" s="51" t="s">
        <v>571</v>
      </c>
      <c r="B243" s="52" t="s">
        <v>76</v>
      </c>
      <c r="C243" s="53">
        <f>SUM(C244:C248,E244:E248,G244:G248)</f>
        <v>356</v>
      </c>
      <c r="D243" s="52"/>
      <c r="E243" s="60"/>
      <c r="F243" s="52"/>
      <c r="G243" s="52"/>
    </row>
    <row r="244" spans="1:7">
      <c r="A244" s="51"/>
      <c r="B244" s="52" t="s">
        <v>572</v>
      </c>
      <c r="C244" s="52">
        <v>10</v>
      </c>
      <c r="D244" s="52" t="s">
        <v>573</v>
      </c>
      <c r="E244" s="52">
        <v>5</v>
      </c>
      <c r="F244" s="52" t="s">
        <v>574</v>
      </c>
      <c r="G244" s="52">
        <v>9</v>
      </c>
    </row>
    <row r="245" spans="1:7">
      <c r="A245" s="51"/>
      <c r="B245" s="54" t="s">
        <v>575</v>
      </c>
      <c r="C245" s="53">
        <v>190</v>
      </c>
      <c r="D245" s="55" t="s">
        <v>576</v>
      </c>
      <c r="E245" s="52">
        <v>7</v>
      </c>
      <c r="F245" s="52" t="s">
        <v>577</v>
      </c>
      <c r="G245" s="52">
        <v>6</v>
      </c>
    </row>
    <row r="246" spans="1:7">
      <c r="A246" s="51"/>
      <c r="B246" s="54" t="s">
        <v>578</v>
      </c>
      <c r="C246" s="53">
        <v>10</v>
      </c>
      <c r="D246" s="52" t="s">
        <v>579</v>
      </c>
      <c r="E246" s="52">
        <v>5</v>
      </c>
      <c r="F246" s="52" t="s">
        <v>580</v>
      </c>
      <c r="G246" s="52">
        <v>15</v>
      </c>
    </row>
    <row r="247" spans="1:7">
      <c r="A247" s="51"/>
      <c r="B247" s="55" t="s">
        <v>581</v>
      </c>
      <c r="C247" s="53">
        <v>3</v>
      </c>
      <c r="D247" s="52" t="s">
        <v>1411</v>
      </c>
      <c r="E247" s="52">
        <v>20</v>
      </c>
      <c r="F247" s="55" t="s">
        <v>1412</v>
      </c>
      <c r="G247" s="52">
        <v>11</v>
      </c>
    </row>
    <row r="248" spans="1:7">
      <c r="A248" s="51"/>
      <c r="B248" s="55" t="s">
        <v>1478</v>
      </c>
      <c r="C248" s="53">
        <v>65</v>
      </c>
      <c r="D248" s="52"/>
      <c r="E248" s="52"/>
      <c r="F248" s="55"/>
      <c r="G248" s="52"/>
    </row>
    <row r="249" spans="1:7">
      <c r="A249" s="51" t="s">
        <v>582</v>
      </c>
      <c r="B249" s="54" t="s">
        <v>76</v>
      </c>
      <c r="C249" s="53">
        <f>SUM(E250,G250,C250)</f>
        <v>44</v>
      </c>
      <c r="D249" s="52"/>
      <c r="E249" s="52"/>
      <c r="F249" s="55"/>
      <c r="G249" s="52"/>
    </row>
    <row r="250" spans="1:7">
      <c r="A250" s="51"/>
      <c r="B250" s="52" t="s">
        <v>313</v>
      </c>
      <c r="C250" s="53">
        <v>23</v>
      </c>
      <c r="D250" s="52" t="s">
        <v>583</v>
      </c>
      <c r="E250" s="52">
        <v>21</v>
      </c>
      <c r="F250" s="55"/>
      <c r="G250" s="52"/>
    </row>
    <row r="251" spans="1:7">
      <c r="A251" s="51" t="s">
        <v>584</v>
      </c>
      <c r="B251" s="52" t="s">
        <v>76</v>
      </c>
      <c r="C251" s="53">
        <f>SUM(C252:C253,E252:E253,G252:G253)</f>
        <v>72</v>
      </c>
      <c r="D251" s="52"/>
      <c r="E251" s="60"/>
      <c r="F251" s="52"/>
      <c r="G251" s="52"/>
    </row>
    <row r="252" spans="1:7">
      <c r="A252" s="51"/>
      <c r="B252" s="52" t="s">
        <v>585</v>
      </c>
      <c r="C252" s="53">
        <v>32</v>
      </c>
      <c r="D252" s="55" t="s">
        <v>586</v>
      </c>
      <c r="E252" s="52">
        <v>4</v>
      </c>
      <c r="F252" s="52" t="s">
        <v>587</v>
      </c>
      <c r="G252" s="52">
        <v>16</v>
      </c>
    </row>
    <row r="253" spans="1:7">
      <c r="A253" s="51"/>
      <c r="B253" s="52" t="s">
        <v>1421</v>
      </c>
      <c r="C253" s="53">
        <v>10</v>
      </c>
      <c r="D253" s="52" t="s">
        <v>588</v>
      </c>
      <c r="E253" s="52">
        <v>10</v>
      </c>
      <c r="F253" s="52"/>
      <c r="G253" s="52"/>
    </row>
    <row r="254" spans="1:7" hidden="1">
      <c r="A254" s="136" t="s">
        <v>589</v>
      </c>
      <c r="B254" s="52" t="s">
        <v>76</v>
      </c>
      <c r="C254" s="53">
        <f>SUM(C255:C255,E255:E255,G255:G255)</f>
        <v>0</v>
      </c>
      <c r="D254" s="52"/>
      <c r="E254" s="60"/>
      <c r="F254" s="52"/>
      <c r="G254" s="52"/>
    </row>
    <row r="255" spans="1:7" hidden="1">
      <c r="A255" s="136"/>
      <c r="B255" s="52"/>
      <c r="C255" s="53"/>
      <c r="D255" s="52"/>
      <c r="E255" s="52"/>
      <c r="F255" s="52"/>
      <c r="G255" s="52"/>
    </row>
    <row r="256" spans="1:7" hidden="1">
      <c r="A256" s="136" t="s">
        <v>590</v>
      </c>
      <c r="B256" s="52" t="s">
        <v>76</v>
      </c>
      <c r="C256" s="53">
        <f>SUM(C257:C257,E257:E257,G257:G257)</f>
        <v>0</v>
      </c>
      <c r="D256" s="52"/>
      <c r="E256" s="60"/>
      <c r="F256" s="52"/>
      <c r="G256" s="52"/>
    </row>
    <row r="257" spans="1:7" hidden="1">
      <c r="A257" s="51"/>
      <c r="B257" s="52"/>
      <c r="C257" s="53"/>
      <c r="D257" s="52"/>
      <c r="E257" s="52"/>
      <c r="F257" s="52"/>
      <c r="G257" s="52"/>
    </row>
    <row r="258" spans="1:7">
      <c r="A258" s="51" t="s">
        <v>591</v>
      </c>
      <c r="B258" s="52" t="s">
        <v>76</v>
      </c>
      <c r="C258" s="53">
        <f>SUM(C259:C265,E259:E265,G259:G265)</f>
        <v>284</v>
      </c>
      <c r="D258" s="52"/>
      <c r="E258" s="60"/>
      <c r="F258" s="52"/>
      <c r="G258" s="52"/>
    </row>
    <row r="259" spans="1:7">
      <c r="A259" s="51"/>
      <c r="B259" s="52" t="s">
        <v>592</v>
      </c>
      <c r="C259" s="53">
        <v>5</v>
      </c>
      <c r="D259" s="57" t="s">
        <v>593</v>
      </c>
      <c r="E259" s="52">
        <v>12</v>
      </c>
      <c r="F259" s="52" t="s">
        <v>594</v>
      </c>
      <c r="G259" s="52">
        <v>9</v>
      </c>
    </row>
    <row r="260" spans="1:7">
      <c r="A260" s="51"/>
      <c r="B260" s="52" t="s">
        <v>595</v>
      </c>
      <c r="C260" s="53">
        <v>10</v>
      </c>
      <c r="D260" s="57" t="s">
        <v>596</v>
      </c>
      <c r="E260" s="52">
        <v>32</v>
      </c>
      <c r="F260" s="57" t="s">
        <v>597</v>
      </c>
      <c r="G260" s="52">
        <v>6</v>
      </c>
    </row>
    <row r="261" spans="1:7">
      <c r="A261" s="51"/>
      <c r="B261" s="52" t="s">
        <v>598</v>
      </c>
      <c r="C261" s="53">
        <v>6</v>
      </c>
      <c r="D261" s="55" t="s">
        <v>599</v>
      </c>
      <c r="E261" s="52">
        <v>9</v>
      </c>
      <c r="F261" s="57" t="s">
        <v>600</v>
      </c>
      <c r="G261" s="52">
        <v>13</v>
      </c>
    </row>
    <row r="262" spans="1:7">
      <c r="A262" s="51"/>
      <c r="B262" s="52" t="s">
        <v>1422</v>
      </c>
      <c r="C262" s="53">
        <v>10</v>
      </c>
      <c r="D262" s="55" t="s">
        <v>601</v>
      </c>
      <c r="E262" s="52">
        <v>52</v>
      </c>
      <c r="F262" s="52" t="s">
        <v>602</v>
      </c>
      <c r="G262" s="52">
        <v>10</v>
      </c>
    </row>
    <row r="263" spans="1:7">
      <c r="A263" s="51"/>
      <c r="B263" s="55" t="s">
        <v>603</v>
      </c>
      <c r="C263" s="53">
        <v>5</v>
      </c>
      <c r="D263" s="55" t="s">
        <v>604</v>
      </c>
      <c r="E263" s="52">
        <v>5</v>
      </c>
      <c r="F263" s="52" t="s">
        <v>1410</v>
      </c>
      <c r="G263" s="52">
        <v>5</v>
      </c>
    </row>
    <row r="264" spans="1:7">
      <c r="A264" s="51"/>
      <c r="B264" s="55" t="s">
        <v>1448</v>
      </c>
      <c r="C264" s="53">
        <v>50</v>
      </c>
      <c r="D264" s="55" t="s">
        <v>605</v>
      </c>
      <c r="E264" s="52">
        <v>5</v>
      </c>
      <c r="F264" s="55" t="s">
        <v>1423</v>
      </c>
      <c r="G264" s="53">
        <v>15</v>
      </c>
    </row>
    <row r="265" spans="1:7">
      <c r="A265" s="51"/>
      <c r="B265" s="55" t="s">
        <v>606</v>
      </c>
      <c r="C265" s="53">
        <v>10</v>
      </c>
      <c r="D265" s="55" t="s">
        <v>607</v>
      </c>
      <c r="E265" s="52">
        <v>5</v>
      </c>
      <c r="F265" s="55" t="s">
        <v>608</v>
      </c>
      <c r="G265" s="52">
        <v>10</v>
      </c>
    </row>
    <row r="266" spans="1:7">
      <c r="A266" s="51" t="s">
        <v>609</v>
      </c>
      <c r="B266" s="55" t="s">
        <v>76</v>
      </c>
      <c r="C266" s="53">
        <f>SUM(C267:C268,E267:E268,G267:G268)</f>
        <v>68</v>
      </c>
      <c r="D266" s="55"/>
      <c r="E266" s="52"/>
      <c r="F266" s="55"/>
      <c r="G266" s="52"/>
    </row>
    <row r="267" spans="1:7">
      <c r="A267" s="51"/>
      <c r="B267" s="52" t="s">
        <v>1408</v>
      </c>
      <c r="C267" s="53">
        <v>20</v>
      </c>
      <c r="D267" s="55" t="s">
        <v>610</v>
      </c>
      <c r="E267" s="52">
        <v>8</v>
      </c>
      <c r="F267" s="55" t="s">
        <v>1407</v>
      </c>
      <c r="G267" s="52">
        <v>37</v>
      </c>
    </row>
    <row r="268" spans="1:7">
      <c r="A268" s="51"/>
      <c r="B268" s="55" t="s">
        <v>1409</v>
      </c>
      <c r="C268" s="52">
        <v>3</v>
      </c>
      <c r="D268" s="55"/>
      <c r="E268" s="52"/>
      <c r="F268" s="55"/>
      <c r="G268" s="59"/>
    </row>
    <row r="269" spans="1:7">
      <c r="A269" s="51" t="s">
        <v>611</v>
      </c>
      <c r="B269" s="57" t="s">
        <v>76</v>
      </c>
      <c r="C269" s="53">
        <f>SUM(C270:C271,E270:E271,G270:G271)</f>
        <v>56</v>
      </c>
      <c r="D269" s="55"/>
      <c r="E269" s="52"/>
      <c r="F269" s="55"/>
      <c r="G269" s="52"/>
    </row>
    <row r="270" spans="1:7">
      <c r="A270" s="51"/>
      <c r="B270" s="52" t="s">
        <v>1405</v>
      </c>
      <c r="C270" s="53">
        <v>15</v>
      </c>
      <c r="D270" s="55" t="s">
        <v>612</v>
      </c>
      <c r="E270" s="52">
        <v>30</v>
      </c>
      <c r="F270" s="55" t="s">
        <v>403</v>
      </c>
      <c r="G270" s="52">
        <v>5</v>
      </c>
    </row>
    <row r="271" spans="1:7">
      <c r="A271" s="51"/>
      <c r="B271" s="52" t="s">
        <v>1406</v>
      </c>
      <c r="C271" s="53">
        <v>6</v>
      </c>
      <c r="D271" s="55"/>
      <c r="E271" s="52"/>
      <c r="F271" s="55"/>
      <c r="G271" s="52"/>
    </row>
    <row r="272" spans="1:7">
      <c r="A272" s="51" t="s">
        <v>613</v>
      </c>
      <c r="B272" s="57" t="s">
        <v>76</v>
      </c>
      <c r="C272" s="53">
        <f>SUM(C273:C274,E273:E274,G273:G274)</f>
        <v>56.68</v>
      </c>
      <c r="D272" s="55"/>
      <c r="E272" s="52"/>
      <c r="F272" s="55"/>
      <c r="G272" s="52"/>
    </row>
    <row r="273" spans="1:7">
      <c r="A273" s="51"/>
      <c r="B273" s="55" t="s">
        <v>1403</v>
      </c>
      <c r="C273" s="53">
        <v>20</v>
      </c>
      <c r="D273" s="52" t="s">
        <v>1404</v>
      </c>
      <c r="E273" s="52">
        <v>15</v>
      </c>
      <c r="F273" s="55" t="s">
        <v>1402</v>
      </c>
      <c r="G273" s="52">
        <v>10</v>
      </c>
    </row>
    <row r="274" spans="1:7">
      <c r="A274" s="51"/>
      <c r="B274" s="55" t="s">
        <v>322</v>
      </c>
      <c r="C274" s="53">
        <v>11.68</v>
      </c>
      <c r="D274" s="52"/>
      <c r="E274" s="52"/>
      <c r="F274" s="55"/>
      <c r="G274" s="52"/>
    </row>
    <row r="275" spans="1:7">
      <c r="A275" s="72" t="s">
        <v>614</v>
      </c>
      <c r="B275" s="55" t="s">
        <v>76</v>
      </c>
      <c r="C275" s="53">
        <f>SUM(C276:C280,E276:E280,G276:G280)</f>
        <v>123</v>
      </c>
      <c r="D275" s="55"/>
      <c r="E275" s="52"/>
      <c r="F275" s="55"/>
      <c r="G275" s="52"/>
    </row>
    <row r="276" spans="1:7">
      <c r="A276" s="72"/>
      <c r="B276" s="55" t="s">
        <v>615</v>
      </c>
      <c r="C276" s="53">
        <v>10</v>
      </c>
      <c r="D276" s="55" t="s">
        <v>616</v>
      </c>
      <c r="E276" s="52">
        <v>10</v>
      </c>
      <c r="F276" s="55" t="s">
        <v>617</v>
      </c>
      <c r="G276" s="52">
        <v>10</v>
      </c>
    </row>
    <row r="277" spans="1:7">
      <c r="A277" s="51"/>
      <c r="B277" s="55" t="s">
        <v>618</v>
      </c>
      <c r="C277" s="53">
        <v>10</v>
      </c>
      <c r="D277" s="55" t="s">
        <v>619</v>
      </c>
      <c r="E277" s="52">
        <v>15</v>
      </c>
      <c r="F277" s="55" t="s">
        <v>620</v>
      </c>
      <c r="G277" s="52">
        <v>10</v>
      </c>
    </row>
    <row r="278" spans="1:7">
      <c r="A278" s="51"/>
      <c r="B278" s="55" t="s">
        <v>621</v>
      </c>
      <c r="C278" s="53">
        <v>7</v>
      </c>
      <c r="D278" s="55" t="s">
        <v>622</v>
      </c>
      <c r="E278" s="52">
        <v>10</v>
      </c>
      <c r="F278" s="55" t="s">
        <v>623</v>
      </c>
      <c r="G278" s="52">
        <v>6</v>
      </c>
    </row>
    <row r="279" spans="1:7">
      <c r="A279" s="51"/>
      <c r="B279" s="55" t="s">
        <v>624</v>
      </c>
      <c r="C279" s="53">
        <v>5</v>
      </c>
      <c r="D279" s="55" t="s">
        <v>625</v>
      </c>
      <c r="E279" s="52">
        <v>5</v>
      </c>
      <c r="F279" s="55" t="s">
        <v>626</v>
      </c>
      <c r="G279" s="52">
        <v>15</v>
      </c>
    </row>
    <row r="280" spans="1:7">
      <c r="A280" s="51"/>
      <c r="B280" s="55" t="s">
        <v>1401</v>
      </c>
      <c r="C280" s="53">
        <v>10</v>
      </c>
      <c r="D280" s="55"/>
      <c r="E280" s="52"/>
      <c r="F280" s="55"/>
      <c r="G280" s="52"/>
    </row>
    <row r="281" spans="1:7">
      <c r="A281" s="51" t="s">
        <v>627</v>
      </c>
      <c r="B281" s="52" t="s">
        <v>76</v>
      </c>
      <c r="C281" s="53">
        <f>SUM(C282:C295,E282:E295,G282:G295)</f>
        <v>8314.69</v>
      </c>
      <c r="D281" s="52"/>
      <c r="E281" s="60"/>
      <c r="F281" s="52"/>
      <c r="G281" s="52"/>
    </row>
    <row r="282" spans="1:7">
      <c r="A282" s="51"/>
      <c r="B282" s="52" t="s">
        <v>628</v>
      </c>
      <c r="C282" s="53">
        <v>120</v>
      </c>
      <c r="D282" s="52" t="s">
        <v>629</v>
      </c>
      <c r="E282" s="52">
        <v>12</v>
      </c>
      <c r="F282" s="52"/>
      <c r="G282" s="52"/>
    </row>
    <row r="283" spans="1:7">
      <c r="A283" s="51"/>
      <c r="B283" s="54" t="s">
        <v>1314</v>
      </c>
      <c r="C283" s="53">
        <v>330</v>
      </c>
      <c r="D283" s="52" t="s">
        <v>630</v>
      </c>
      <c r="E283" s="52">
        <v>25</v>
      </c>
      <c r="F283" s="52" t="s">
        <v>631</v>
      </c>
      <c r="G283" s="52">
        <v>300</v>
      </c>
    </row>
    <row r="284" spans="1:7">
      <c r="A284" s="51"/>
      <c r="B284" s="52" t="s">
        <v>632</v>
      </c>
      <c r="C284" s="53">
        <v>13</v>
      </c>
      <c r="D284" s="52" t="s">
        <v>633</v>
      </c>
      <c r="E284" s="52">
        <v>400</v>
      </c>
      <c r="F284" s="52" t="s">
        <v>634</v>
      </c>
      <c r="G284" s="52">
        <v>970</v>
      </c>
    </row>
    <row r="285" spans="1:7">
      <c r="A285" s="51"/>
      <c r="B285" s="52" t="s">
        <v>635</v>
      </c>
      <c r="C285" s="53">
        <v>250</v>
      </c>
      <c r="D285" s="54" t="s">
        <v>636</v>
      </c>
      <c r="E285" s="52">
        <v>500</v>
      </c>
      <c r="F285" s="52" t="s">
        <v>637</v>
      </c>
      <c r="G285" s="52">
        <v>60</v>
      </c>
    </row>
    <row r="286" spans="1:7">
      <c r="A286" s="51"/>
      <c r="B286" s="55" t="s">
        <v>638</v>
      </c>
      <c r="C286" s="53">
        <v>450</v>
      </c>
      <c r="D286" s="52" t="s">
        <v>639</v>
      </c>
      <c r="E286" s="52">
        <v>20</v>
      </c>
      <c r="F286" s="52" t="s">
        <v>640</v>
      </c>
      <c r="G286" s="52">
        <v>80</v>
      </c>
    </row>
    <row r="287" spans="1:7">
      <c r="A287" s="51"/>
      <c r="B287" s="52" t="s">
        <v>641</v>
      </c>
      <c r="C287" s="53">
        <v>40</v>
      </c>
      <c r="D287" s="77" t="s">
        <v>642</v>
      </c>
      <c r="E287" s="52">
        <v>57</v>
      </c>
      <c r="F287" s="55" t="s">
        <v>643</v>
      </c>
      <c r="G287" s="52">
        <v>80</v>
      </c>
    </row>
    <row r="288" spans="1:7">
      <c r="A288" s="51"/>
      <c r="B288" s="52" t="s">
        <v>644</v>
      </c>
      <c r="C288" s="53">
        <v>10</v>
      </c>
      <c r="D288" s="52" t="s">
        <v>645</v>
      </c>
      <c r="E288" s="52">
        <v>10</v>
      </c>
      <c r="F288" s="55" t="s">
        <v>646</v>
      </c>
      <c r="G288" s="52">
        <v>58</v>
      </c>
    </row>
    <row r="289" spans="1:7">
      <c r="A289" s="51"/>
      <c r="B289" s="52" t="s">
        <v>647</v>
      </c>
      <c r="C289" s="53">
        <v>10</v>
      </c>
      <c r="D289" s="52" t="s">
        <v>648</v>
      </c>
      <c r="E289" s="52">
        <v>20</v>
      </c>
      <c r="F289" s="55" t="s">
        <v>649</v>
      </c>
      <c r="G289" s="52">
        <v>12</v>
      </c>
    </row>
    <row r="290" spans="1:7">
      <c r="A290" s="51"/>
      <c r="B290" s="55" t="s">
        <v>1301</v>
      </c>
      <c r="C290" s="53">
        <v>150</v>
      </c>
      <c r="D290" s="55" t="s">
        <v>650</v>
      </c>
      <c r="E290" s="52">
        <v>5</v>
      </c>
      <c r="F290" s="55" t="s">
        <v>651</v>
      </c>
      <c r="G290" s="52">
        <v>113</v>
      </c>
    </row>
    <row r="291" spans="1:7">
      <c r="A291" s="51"/>
      <c r="B291" s="55" t="s">
        <v>652</v>
      </c>
      <c r="C291" s="53">
        <v>80</v>
      </c>
      <c r="D291" s="55" t="s">
        <v>653</v>
      </c>
      <c r="E291" s="52">
        <v>110</v>
      </c>
      <c r="F291" s="55" t="s">
        <v>654</v>
      </c>
      <c r="G291" s="52">
        <v>350</v>
      </c>
    </row>
    <row r="292" spans="1:7">
      <c r="A292" s="51"/>
      <c r="B292" s="55" t="s">
        <v>655</v>
      </c>
      <c r="C292" s="53">
        <v>20</v>
      </c>
      <c r="D292" s="55" t="s">
        <v>1306</v>
      </c>
      <c r="E292" s="52">
        <v>2000</v>
      </c>
      <c r="F292" s="55" t="s">
        <v>15</v>
      </c>
      <c r="G292" s="52">
        <v>860</v>
      </c>
    </row>
    <row r="293" spans="1:7">
      <c r="A293" s="51"/>
      <c r="B293" s="55" t="s">
        <v>1424</v>
      </c>
      <c r="C293" s="53">
        <v>20</v>
      </c>
      <c r="D293" s="55" t="s">
        <v>5</v>
      </c>
      <c r="E293" s="52">
        <v>15</v>
      </c>
      <c r="F293" s="55" t="s">
        <v>1315</v>
      </c>
      <c r="G293" s="52">
        <v>104.69</v>
      </c>
    </row>
    <row r="294" spans="1:7">
      <c r="A294" s="51"/>
      <c r="B294" s="55" t="s">
        <v>1302</v>
      </c>
      <c r="C294" s="53">
        <v>500</v>
      </c>
      <c r="D294" s="55" t="s">
        <v>1340</v>
      </c>
      <c r="E294" s="52">
        <v>10</v>
      </c>
      <c r="F294" s="55" t="s">
        <v>1485</v>
      </c>
      <c r="G294" s="52">
        <v>20</v>
      </c>
    </row>
    <row r="295" spans="1:7">
      <c r="A295" s="51"/>
      <c r="B295" s="55" t="s">
        <v>1526</v>
      </c>
      <c r="C295" s="53">
        <v>80</v>
      </c>
      <c r="D295" s="55" t="s">
        <v>1527</v>
      </c>
      <c r="E295" s="52">
        <v>50</v>
      </c>
      <c r="F295" s="55"/>
      <c r="G295" s="52"/>
    </row>
    <row r="296" spans="1:7">
      <c r="A296" s="68" t="s">
        <v>656</v>
      </c>
      <c r="B296" s="52" t="s">
        <v>76</v>
      </c>
      <c r="C296" s="53">
        <f>SUM(C297:C297,E297:E297,G297:G297)</f>
        <v>45</v>
      </c>
      <c r="D296" s="52"/>
      <c r="E296" s="60"/>
      <c r="F296" s="52"/>
      <c r="G296" s="52"/>
    </row>
    <row r="297" spans="1:7">
      <c r="A297" s="51"/>
      <c r="B297" s="52" t="s">
        <v>657</v>
      </c>
      <c r="C297" s="52">
        <v>30</v>
      </c>
      <c r="D297" s="52" t="s">
        <v>658</v>
      </c>
      <c r="E297" s="52">
        <v>15</v>
      </c>
      <c r="F297" s="52"/>
      <c r="G297" s="52"/>
    </row>
    <row r="298" spans="1:7">
      <c r="A298" s="51" t="s">
        <v>659</v>
      </c>
      <c r="B298" s="52" t="s">
        <v>76</v>
      </c>
      <c r="C298" s="53">
        <f>SUM(C299:C299,E299:E299,G299:G299)</f>
        <v>31</v>
      </c>
      <c r="D298" s="52"/>
      <c r="E298" s="52"/>
      <c r="F298" s="52"/>
      <c r="G298" s="52"/>
    </row>
    <row r="299" spans="1:7">
      <c r="A299" s="51"/>
      <c r="B299" s="55" t="s">
        <v>313</v>
      </c>
      <c r="C299" s="53">
        <v>31</v>
      </c>
      <c r="D299" s="52"/>
      <c r="E299" s="52"/>
      <c r="F299" s="52"/>
      <c r="G299" s="52"/>
    </row>
    <row r="300" spans="1:7">
      <c r="A300" s="51" t="s">
        <v>660</v>
      </c>
      <c r="B300" s="52" t="s">
        <v>76</v>
      </c>
      <c r="C300" s="53">
        <f>SUM(C301:C303,E301:E303,G301:G303)</f>
        <v>193</v>
      </c>
      <c r="D300" s="52"/>
      <c r="E300" s="60"/>
      <c r="F300" s="52"/>
      <c r="G300" s="52"/>
    </row>
    <row r="301" spans="1:7">
      <c r="A301" s="51"/>
      <c r="B301" s="52" t="s">
        <v>661</v>
      </c>
      <c r="C301" s="53">
        <v>6</v>
      </c>
      <c r="D301" s="52" t="s">
        <v>662</v>
      </c>
      <c r="E301" s="52">
        <v>31</v>
      </c>
      <c r="F301" s="52" t="s">
        <v>663</v>
      </c>
      <c r="G301" s="52">
        <v>14</v>
      </c>
    </row>
    <row r="302" spans="1:7">
      <c r="A302" s="51"/>
      <c r="B302" s="55" t="s">
        <v>664</v>
      </c>
      <c r="C302" s="53">
        <v>17</v>
      </c>
      <c r="D302" s="52" t="s">
        <v>665</v>
      </c>
      <c r="E302" s="52">
        <v>5</v>
      </c>
      <c r="F302" s="52" t="s">
        <v>666</v>
      </c>
      <c r="G302" s="52">
        <v>10</v>
      </c>
    </row>
    <row r="303" spans="1:7">
      <c r="A303" s="51"/>
      <c r="B303" s="55" t="s">
        <v>667</v>
      </c>
      <c r="C303" s="53">
        <v>50</v>
      </c>
      <c r="D303" s="52" t="s">
        <v>668</v>
      </c>
      <c r="E303" s="52">
        <v>10</v>
      </c>
      <c r="F303" s="52" t="s">
        <v>1382</v>
      </c>
      <c r="G303" s="52">
        <v>50</v>
      </c>
    </row>
    <row r="304" spans="1:7">
      <c r="A304" s="68" t="s">
        <v>669</v>
      </c>
      <c r="B304" s="52" t="s">
        <v>76</v>
      </c>
      <c r="C304" s="53">
        <f>SUM(C305:C310,E305:E310,G305:G310)</f>
        <v>537.32999999999993</v>
      </c>
      <c r="D304" s="52"/>
      <c r="E304" s="60"/>
      <c r="F304" s="52"/>
      <c r="G304" s="52"/>
    </row>
    <row r="305" spans="1:7">
      <c r="A305" s="51"/>
      <c r="B305" s="52" t="s">
        <v>670</v>
      </c>
      <c r="C305" s="53">
        <v>8</v>
      </c>
      <c r="D305" s="55" t="s">
        <v>671</v>
      </c>
      <c r="E305" s="52">
        <v>63.33</v>
      </c>
      <c r="F305" s="52" t="s">
        <v>672</v>
      </c>
      <c r="G305" s="52">
        <v>70</v>
      </c>
    </row>
    <row r="306" spans="1:7">
      <c r="A306" s="51"/>
      <c r="B306" s="55" t="s">
        <v>1425</v>
      </c>
      <c r="C306" s="53">
        <v>193</v>
      </c>
      <c r="D306" s="55" t="s">
        <v>673</v>
      </c>
      <c r="E306" s="52">
        <v>50</v>
      </c>
      <c r="F306" s="52" t="s">
        <v>674</v>
      </c>
      <c r="G306" s="52">
        <v>8</v>
      </c>
    </row>
    <row r="307" spans="1:7">
      <c r="A307" s="51"/>
      <c r="B307" s="52" t="s">
        <v>675</v>
      </c>
      <c r="C307" s="53">
        <v>10</v>
      </c>
      <c r="D307" s="52" t="s">
        <v>676</v>
      </c>
      <c r="E307" s="52">
        <v>5</v>
      </c>
      <c r="F307" s="52" t="s">
        <v>677</v>
      </c>
      <c r="G307" s="52">
        <v>5</v>
      </c>
    </row>
    <row r="308" spans="1:7">
      <c r="A308" s="51"/>
      <c r="B308" s="55" t="s">
        <v>678</v>
      </c>
      <c r="C308" s="53">
        <v>45</v>
      </c>
      <c r="D308" s="55" t="s">
        <v>679</v>
      </c>
      <c r="E308" s="52">
        <v>13</v>
      </c>
      <c r="F308" s="52" t="s">
        <v>680</v>
      </c>
      <c r="G308" s="52">
        <v>10</v>
      </c>
    </row>
    <row r="309" spans="1:7">
      <c r="A309" s="51"/>
      <c r="B309" s="55" t="s">
        <v>681</v>
      </c>
      <c r="C309" s="53">
        <v>21</v>
      </c>
      <c r="D309" s="55" t="s">
        <v>682</v>
      </c>
      <c r="E309" s="52">
        <v>16</v>
      </c>
      <c r="F309" s="55" t="s">
        <v>683</v>
      </c>
      <c r="G309" s="52">
        <v>5</v>
      </c>
    </row>
    <row r="310" spans="1:7">
      <c r="A310" s="51"/>
      <c r="B310" s="55" t="s">
        <v>684</v>
      </c>
      <c r="C310" s="53">
        <v>5</v>
      </c>
      <c r="D310" s="52" t="s">
        <v>1446</v>
      </c>
      <c r="E310" s="52">
        <v>10</v>
      </c>
      <c r="F310" s="52"/>
      <c r="G310" s="52"/>
    </row>
    <row r="311" spans="1:7">
      <c r="A311" s="72" t="s">
        <v>685</v>
      </c>
      <c r="B311" s="52" t="s">
        <v>76</v>
      </c>
      <c r="C311" s="53">
        <f>SUM(C312:C313,E312:E313,G312:G313)</f>
        <v>87</v>
      </c>
      <c r="D311" s="52"/>
      <c r="E311" s="60"/>
      <c r="F311" s="52"/>
      <c r="G311" s="52"/>
    </row>
    <row r="312" spans="1:7">
      <c r="A312" s="72"/>
      <c r="B312" s="52" t="s">
        <v>686</v>
      </c>
      <c r="C312" s="53">
        <v>36</v>
      </c>
      <c r="D312" s="52" t="s">
        <v>687</v>
      </c>
      <c r="E312" s="52">
        <v>40</v>
      </c>
      <c r="F312" s="52" t="s">
        <v>688</v>
      </c>
      <c r="G312" s="52">
        <v>5</v>
      </c>
    </row>
    <row r="313" spans="1:7">
      <c r="A313" s="72"/>
      <c r="B313" s="52" t="s">
        <v>689</v>
      </c>
      <c r="C313" s="53">
        <v>6</v>
      </c>
      <c r="D313" s="52"/>
      <c r="E313" s="52"/>
      <c r="F313" s="52"/>
      <c r="G313" s="52"/>
    </row>
    <row r="314" spans="1:7">
      <c r="A314" s="51" t="s">
        <v>690</v>
      </c>
      <c r="B314" s="52" t="s">
        <v>76</v>
      </c>
      <c r="C314" s="53">
        <f>SUM(C315:C315,E315:E315,G315:G315)</f>
        <v>99.09</v>
      </c>
      <c r="D314" s="52"/>
      <c r="E314" s="60"/>
      <c r="F314" s="52"/>
      <c r="G314" s="52"/>
    </row>
    <row r="315" spans="1:7">
      <c r="A315" s="51"/>
      <c r="B315" s="111" t="s">
        <v>1427</v>
      </c>
      <c r="C315" s="52">
        <v>25</v>
      </c>
      <c r="D315" s="55" t="s">
        <v>691</v>
      </c>
      <c r="E315" s="52">
        <v>32.090000000000003</v>
      </c>
      <c r="F315" s="52" t="s">
        <v>1426</v>
      </c>
      <c r="G315" s="52">
        <v>42</v>
      </c>
    </row>
    <row r="316" spans="1:7">
      <c r="A316" s="51" t="s">
        <v>692</v>
      </c>
      <c r="B316" s="52" t="s">
        <v>76</v>
      </c>
      <c r="C316" s="53">
        <f>SUM(C317:C318,E317:E318,G317:G318)</f>
        <v>170.92</v>
      </c>
      <c r="D316" s="52"/>
      <c r="E316" s="60"/>
      <c r="F316" s="52"/>
      <c r="G316" s="52"/>
    </row>
    <row r="317" spans="1:7">
      <c r="A317" s="51"/>
      <c r="B317" s="52" t="s">
        <v>693</v>
      </c>
      <c r="C317" s="53">
        <v>12</v>
      </c>
      <c r="D317" s="55" t="s">
        <v>1428</v>
      </c>
      <c r="E317" s="53">
        <v>20</v>
      </c>
      <c r="F317" s="52" t="s">
        <v>694</v>
      </c>
      <c r="G317" s="52">
        <v>12</v>
      </c>
    </row>
    <row r="318" spans="1:7">
      <c r="A318" s="51"/>
      <c r="B318" s="55" t="s">
        <v>695</v>
      </c>
      <c r="C318" s="53">
        <v>100.08</v>
      </c>
      <c r="D318" s="56" t="s">
        <v>696</v>
      </c>
      <c r="E318" s="52">
        <v>6.84</v>
      </c>
      <c r="F318" s="111" t="s">
        <v>1458</v>
      </c>
      <c r="G318" s="52">
        <v>20</v>
      </c>
    </row>
    <row r="319" spans="1:7">
      <c r="A319" s="51" t="s">
        <v>697</v>
      </c>
      <c r="B319" s="52" t="s">
        <v>76</v>
      </c>
      <c r="C319" s="53">
        <f>SUM(C320:C321,E320:E321,G320:G321)</f>
        <v>395</v>
      </c>
      <c r="D319" s="52"/>
      <c r="E319" s="60"/>
      <c r="F319" s="52"/>
      <c r="G319" s="52"/>
    </row>
    <row r="320" spans="1:7">
      <c r="A320" s="51"/>
      <c r="B320" s="112" t="s">
        <v>1450</v>
      </c>
      <c r="C320" s="52">
        <v>10</v>
      </c>
      <c r="D320" s="55" t="s">
        <v>1451</v>
      </c>
      <c r="E320" s="53">
        <v>100</v>
      </c>
      <c r="F320" s="55" t="s">
        <v>1452</v>
      </c>
      <c r="G320" s="52">
        <v>50</v>
      </c>
    </row>
    <row r="321" spans="1:7">
      <c r="A321" s="51"/>
      <c r="B321" s="52" t="s">
        <v>1449</v>
      </c>
      <c r="C321" s="53">
        <v>200</v>
      </c>
      <c r="D321" s="55" t="s">
        <v>1453</v>
      </c>
      <c r="E321" s="52">
        <v>10</v>
      </c>
      <c r="F321" s="52" t="s">
        <v>1454</v>
      </c>
      <c r="G321" s="53">
        <v>25</v>
      </c>
    </row>
    <row r="322" spans="1:7">
      <c r="A322" s="51" t="s">
        <v>698</v>
      </c>
      <c r="B322" s="52" t="s">
        <v>76</v>
      </c>
      <c r="C322" s="53">
        <f>SUM(E323,C323,G323)</f>
        <v>40</v>
      </c>
      <c r="D322" s="52"/>
      <c r="E322" s="60"/>
      <c r="F322" s="52"/>
      <c r="G322" s="52"/>
    </row>
    <row r="323" spans="1:7">
      <c r="A323" s="51"/>
      <c r="B323" s="52" t="s">
        <v>1429</v>
      </c>
      <c r="C323" s="52">
        <v>40</v>
      </c>
      <c r="D323" s="52"/>
      <c r="E323" s="52"/>
      <c r="F323" s="52"/>
      <c r="G323" s="52"/>
    </row>
    <row r="324" spans="1:7">
      <c r="A324" s="51" t="s">
        <v>699</v>
      </c>
      <c r="B324" s="52" t="s">
        <v>76</v>
      </c>
      <c r="C324" s="53">
        <f>SUM(C325:C325,E325:E325,G325:G325)</f>
        <v>30</v>
      </c>
      <c r="D324" s="52"/>
      <c r="E324" s="60"/>
      <c r="F324" s="52"/>
      <c r="G324" s="52"/>
    </row>
    <row r="325" spans="1:7">
      <c r="A325" s="51"/>
      <c r="B325" s="52" t="s">
        <v>1430</v>
      </c>
      <c r="C325" s="52">
        <v>10</v>
      </c>
      <c r="D325" s="52" t="s">
        <v>700</v>
      </c>
      <c r="E325" s="52">
        <v>20</v>
      </c>
      <c r="F325" s="52"/>
      <c r="G325" s="52"/>
    </row>
    <row r="326" spans="1:7">
      <c r="A326" s="78" t="s">
        <v>701</v>
      </c>
      <c r="B326" s="52" t="s">
        <v>76</v>
      </c>
      <c r="C326" s="53">
        <f>SUM(C327:C328,E327:E328,G327:G328)</f>
        <v>100</v>
      </c>
      <c r="D326" s="52"/>
      <c r="E326" s="60"/>
      <c r="F326" s="52"/>
      <c r="G326" s="52"/>
    </row>
    <row r="327" spans="1:7">
      <c r="A327" s="72"/>
      <c r="B327" s="55" t="s">
        <v>1432</v>
      </c>
      <c r="C327" s="53">
        <v>50</v>
      </c>
      <c r="D327" s="65" t="s">
        <v>1431</v>
      </c>
      <c r="E327" s="52">
        <v>30</v>
      </c>
      <c r="F327" s="52" t="s">
        <v>702</v>
      </c>
      <c r="G327" s="52">
        <v>15</v>
      </c>
    </row>
    <row r="328" spans="1:7">
      <c r="A328" s="72"/>
      <c r="B328" s="52" t="s">
        <v>1433</v>
      </c>
      <c r="C328" s="52">
        <v>5</v>
      </c>
      <c r="D328" s="52"/>
      <c r="E328" s="52"/>
      <c r="F328" s="52"/>
      <c r="G328" s="52"/>
    </row>
    <row r="329" spans="1:7">
      <c r="A329" s="72" t="s">
        <v>703</v>
      </c>
      <c r="B329" s="55" t="s">
        <v>76</v>
      </c>
      <c r="C329" s="53">
        <f>SUM(C330:C331,E330:E331,G330:G331)</f>
        <v>100</v>
      </c>
      <c r="D329" s="52"/>
      <c r="E329" s="60"/>
      <c r="F329" s="52"/>
      <c r="G329" s="52"/>
    </row>
    <row r="330" spans="1:7">
      <c r="A330" s="72"/>
      <c r="B330" s="52" t="s">
        <v>704</v>
      </c>
      <c r="C330" s="53">
        <v>55</v>
      </c>
      <c r="D330" s="52" t="s">
        <v>705</v>
      </c>
      <c r="E330" s="52">
        <v>5</v>
      </c>
      <c r="F330" s="52" t="s">
        <v>706</v>
      </c>
      <c r="G330" s="52">
        <v>10</v>
      </c>
    </row>
    <row r="331" spans="1:7" ht="28.8">
      <c r="A331" s="72"/>
      <c r="B331" s="57" t="s">
        <v>1331</v>
      </c>
      <c r="C331" s="52">
        <v>30</v>
      </c>
      <c r="D331" s="52"/>
      <c r="E331" s="52"/>
      <c r="F331" s="52"/>
      <c r="G331" s="52"/>
    </row>
    <row r="332" spans="1:7">
      <c r="A332" s="72" t="s">
        <v>707</v>
      </c>
      <c r="B332" s="52" t="s">
        <v>76</v>
      </c>
      <c r="C332" s="53">
        <f>SUM(C333,E333,G333)</f>
        <v>60</v>
      </c>
      <c r="D332" s="52"/>
      <c r="E332" s="52"/>
      <c r="F332" s="52"/>
      <c r="G332" s="52"/>
    </row>
    <row r="333" spans="1:7">
      <c r="A333" s="72"/>
      <c r="B333" s="52" t="s">
        <v>708</v>
      </c>
      <c r="C333" s="52">
        <v>40</v>
      </c>
      <c r="D333" s="52" t="s">
        <v>709</v>
      </c>
      <c r="E333" s="52">
        <v>20</v>
      </c>
      <c r="F333" s="52"/>
      <c r="G333" s="52"/>
    </row>
    <row r="334" spans="1:7">
      <c r="A334" s="51" t="s">
        <v>710</v>
      </c>
      <c r="B334" s="52" t="s">
        <v>76</v>
      </c>
      <c r="C334" s="53">
        <f>SUM(C335:C345,E335:E345,G335:G345)</f>
        <v>3483.3300000000004</v>
      </c>
      <c r="D334" s="52"/>
      <c r="E334" s="60"/>
      <c r="F334" s="52"/>
      <c r="G334" s="52"/>
    </row>
    <row r="335" spans="1:7">
      <c r="A335" s="51"/>
      <c r="B335" s="52" t="s">
        <v>711</v>
      </c>
      <c r="C335" s="53">
        <v>11.81</v>
      </c>
      <c r="D335" s="55" t="s">
        <v>712</v>
      </c>
      <c r="E335" s="52">
        <v>8</v>
      </c>
      <c r="F335" s="55" t="s">
        <v>713</v>
      </c>
      <c r="G335" s="52">
        <v>10</v>
      </c>
    </row>
    <row r="336" spans="1:7">
      <c r="A336" s="51"/>
      <c r="B336" s="55" t="s">
        <v>714</v>
      </c>
      <c r="C336" s="53">
        <v>91</v>
      </c>
      <c r="D336" s="55" t="s">
        <v>715</v>
      </c>
      <c r="E336" s="52">
        <v>8</v>
      </c>
      <c r="F336" s="52" t="s">
        <v>716</v>
      </c>
      <c r="G336" s="52">
        <v>68.61</v>
      </c>
    </row>
    <row r="337" spans="1:7">
      <c r="A337" s="51"/>
      <c r="B337" s="52" t="s">
        <v>717</v>
      </c>
      <c r="C337" s="53">
        <v>16</v>
      </c>
      <c r="D337" s="55" t="s">
        <v>718</v>
      </c>
      <c r="E337" s="52">
        <v>395.4</v>
      </c>
      <c r="F337" s="55" t="s">
        <v>719</v>
      </c>
      <c r="G337" s="52">
        <v>20</v>
      </c>
    </row>
    <row r="338" spans="1:7">
      <c r="A338" s="51"/>
      <c r="B338" s="55" t="s">
        <v>720</v>
      </c>
      <c r="C338" s="53">
        <v>60</v>
      </c>
      <c r="D338" s="52" t="s">
        <v>721</v>
      </c>
      <c r="E338" s="52">
        <v>6</v>
      </c>
      <c r="F338" s="52" t="s">
        <v>722</v>
      </c>
      <c r="G338" s="52">
        <v>385</v>
      </c>
    </row>
    <row r="339" spans="1:7">
      <c r="A339" s="51"/>
      <c r="B339" s="52" t="s">
        <v>723</v>
      </c>
      <c r="C339" s="53">
        <v>6</v>
      </c>
      <c r="D339" s="52" t="s">
        <v>724</v>
      </c>
      <c r="E339" s="52">
        <v>5</v>
      </c>
      <c r="F339" s="52" t="s">
        <v>725</v>
      </c>
      <c r="G339" s="53">
        <v>151.88</v>
      </c>
    </row>
    <row r="340" spans="1:7">
      <c r="A340" s="51"/>
      <c r="B340" s="52" t="s">
        <v>726</v>
      </c>
      <c r="C340" s="53">
        <v>250</v>
      </c>
      <c r="D340" s="52" t="s">
        <v>727</v>
      </c>
      <c r="E340" s="52">
        <v>5</v>
      </c>
      <c r="F340" s="52" t="s">
        <v>728</v>
      </c>
      <c r="G340" s="53">
        <v>102</v>
      </c>
    </row>
    <row r="341" spans="1:7">
      <c r="A341" s="51"/>
      <c r="B341" s="52" t="s">
        <v>729</v>
      </c>
      <c r="C341" s="53">
        <v>5</v>
      </c>
      <c r="D341" s="55" t="s">
        <v>730</v>
      </c>
      <c r="E341" s="52">
        <v>11.59</v>
      </c>
      <c r="F341" s="55" t="s">
        <v>731</v>
      </c>
      <c r="G341" s="52">
        <v>114</v>
      </c>
    </row>
    <row r="342" spans="1:7">
      <c r="A342" s="51"/>
      <c r="B342" s="52" t="s">
        <v>732</v>
      </c>
      <c r="C342" s="53">
        <v>90</v>
      </c>
      <c r="D342" s="52" t="s">
        <v>733</v>
      </c>
      <c r="E342" s="52">
        <v>2</v>
      </c>
      <c r="F342" s="55" t="s">
        <v>734</v>
      </c>
      <c r="G342" s="52">
        <v>5</v>
      </c>
    </row>
    <row r="343" spans="1:7">
      <c r="A343" s="51"/>
      <c r="B343" s="55" t="s">
        <v>735</v>
      </c>
      <c r="C343" s="52">
        <f>513+120.6</f>
        <v>633.6</v>
      </c>
      <c r="D343" s="52" t="s">
        <v>736</v>
      </c>
      <c r="E343" s="52">
        <v>30</v>
      </c>
      <c r="F343" s="52" t="s">
        <v>737</v>
      </c>
      <c r="G343" s="52">
        <v>35</v>
      </c>
    </row>
    <row r="344" spans="1:7">
      <c r="A344" s="51"/>
      <c r="B344" s="55" t="s">
        <v>738</v>
      </c>
      <c r="C344" s="53">
        <v>15</v>
      </c>
      <c r="D344" s="52" t="s">
        <v>739</v>
      </c>
      <c r="E344" s="52">
        <v>14</v>
      </c>
      <c r="F344" s="55" t="s">
        <v>740</v>
      </c>
      <c r="G344" s="52">
        <v>12</v>
      </c>
    </row>
    <row r="345" spans="1:7">
      <c r="A345" s="51"/>
      <c r="B345" s="52" t="s">
        <v>741</v>
      </c>
      <c r="C345" s="53">
        <v>773</v>
      </c>
      <c r="D345" s="52" t="s">
        <v>742</v>
      </c>
      <c r="E345" s="53">
        <v>73.44</v>
      </c>
      <c r="F345" s="55" t="s">
        <v>1546</v>
      </c>
      <c r="G345" s="52">
        <v>70</v>
      </c>
    </row>
    <row r="346" spans="1:7">
      <c r="A346" s="51" t="s">
        <v>743</v>
      </c>
      <c r="B346" s="55" t="s">
        <v>76</v>
      </c>
      <c r="C346" s="59">
        <f>SUM(C347:C348,E347:E348,G347:G348)</f>
        <v>302</v>
      </c>
      <c r="D346" s="55"/>
      <c r="E346" s="55"/>
      <c r="F346" s="55"/>
      <c r="G346" s="52"/>
    </row>
    <row r="347" spans="1:7">
      <c r="A347" s="51"/>
      <c r="B347" s="52" t="s">
        <v>744</v>
      </c>
      <c r="C347" s="53">
        <v>8</v>
      </c>
      <c r="D347" s="52" t="s">
        <v>745</v>
      </c>
      <c r="E347" s="52">
        <v>17</v>
      </c>
      <c r="F347" s="52" t="s">
        <v>746</v>
      </c>
      <c r="G347" s="52">
        <v>2</v>
      </c>
    </row>
    <row r="348" spans="1:7">
      <c r="A348" s="51"/>
      <c r="B348" s="55" t="s">
        <v>747</v>
      </c>
      <c r="C348" s="53">
        <v>5</v>
      </c>
      <c r="D348" s="55" t="s">
        <v>748</v>
      </c>
      <c r="E348" s="52">
        <v>20</v>
      </c>
      <c r="F348" s="55" t="s">
        <v>749</v>
      </c>
      <c r="G348" s="52">
        <v>250</v>
      </c>
    </row>
    <row r="349" spans="1:7">
      <c r="A349" s="51" t="s">
        <v>750</v>
      </c>
      <c r="B349" s="52" t="s">
        <v>76</v>
      </c>
      <c r="C349" s="53">
        <f>SUM(C350:C350,E350:E350,G350:G350,C351)</f>
        <v>95.5</v>
      </c>
      <c r="D349" s="52"/>
      <c r="E349" s="52"/>
      <c r="F349" s="52"/>
      <c r="G349" s="52"/>
    </row>
    <row r="350" spans="1:7">
      <c r="A350" s="51"/>
      <c r="B350" s="52" t="s">
        <v>313</v>
      </c>
      <c r="C350" s="53">
        <v>80</v>
      </c>
      <c r="D350" s="52" t="s">
        <v>751</v>
      </c>
      <c r="E350" s="52">
        <v>0.5</v>
      </c>
      <c r="F350" s="52" t="s">
        <v>752</v>
      </c>
      <c r="G350" s="52">
        <v>3</v>
      </c>
    </row>
    <row r="351" spans="1:7">
      <c r="A351" s="51"/>
      <c r="B351" s="52" t="s">
        <v>753</v>
      </c>
      <c r="C351" s="53">
        <v>12</v>
      </c>
      <c r="D351" s="52"/>
      <c r="E351" s="52"/>
      <c r="F351" s="52"/>
      <c r="G351" s="52"/>
    </row>
    <row r="352" spans="1:7">
      <c r="A352" s="51" t="s">
        <v>754</v>
      </c>
      <c r="B352" s="52" t="s">
        <v>76</v>
      </c>
      <c r="C352" s="53">
        <f>SUM(C353:C355,E353:E355,G353:G355)</f>
        <v>635.5</v>
      </c>
      <c r="D352" s="52"/>
      <c r="E352" s="60"/>
      <c r="F352" s="52"/>
      <c r="G352" s="52"/>
    </row>
    <row r="353" spans="1:7">
      <c r="A353" s="51"/>
      <c r="B353" s="52" t="s">
        <v>1398</v>
      </c>
      <c r="C353" s="53">
        <v>12</v>
      </c>
      <c r="D353" s="52" t="s">
        <v>755</v>
      </c>
      <c r="E353" s="52">
        <v>5</v>
      </c>
      <c r="F353" s="52" t="s">
        <v>756</v>
      </c>
      <c r="G353" s="52">
        <v>15</v>
      </c>
    </row>
    <row r="354" spans="1:7">
      <c r="A354" s="51"/>
      <c r="B354" s="52" t="s">
        <v>757</v>
      </c>
      <c r="C354" s="53">
        <v>99</v>
      </c>
      <c r="D354" s="52" t="s">
        <v>758</v>
      </c>
      <c r="E354" s="53">
        <v>200</v>
      </c>
      <c r="F354" s="52" t="s">
        <v>759</v>
      </c>
      <c r="G354" s="52">
        <v>40</v>
      </c>
    </row>
    <row r="355" spans="1:7">
      <c r="A355" s="51"/>
      <c r="B355" s="52" t="s">
        <v>1417</v>
      </c>
      <c r="C355" s="53">
        <v>49.5</v>
      </c>
      <c r="D355" s="87" t="s">
        <v>1327</v>
      </c>
      <c r="E355" s="52">
        <v>215</v>
      </c>
      <c r="F355" s="52"/>
      <c r="G355" s="52"/>
    </row>
    <row r="356" spans="1:7">
      <c r="A356" s="51" t="s">
        <v>760</v>
      </c>
      <c r="B356" s="52" t="s">
        <v>76</v>
      </c>
      <c r="C356" s="53">
        <f>SUM(C357:C360,E357:E360,G357:G360)</f>
        <v>472.15800000000002</v>
      </c>
      <c r="D356" s="52"/>
      <c r="E356" s="60"/>
      <c r="F356" s="60"/>
      <c r="G356" s="52"/>
    </row>
    <row r="357" spans="1:7">
      <c r="A357" s="51"/>
      <c r="B357" s="52" t="s">
        <v>761</v>
      </c>
      <c r="C357" s="53">
        <v>30</v>
      </c>
      <c r="D357" s="55" t="s">
        <v>1317</v>
      </c>
      <c r="E357" s="52">
        <v>72</v>
      </c>
      <c r="F357" s="55" t="s">
        <v>762</v>
      </c>
      <c r="G357" s="52">
        <v>20</v>
      </c>
    </row>
    <row r="358" spans="1:7">
      <c r="A358" s="51"/>
      <c r="B358" s="52" t="s">
        <v>763</v>
      </c>
      <c r="C358" s="53">
        <v>20</v>
      </c>
      <c r="D358" s="52" t="s">
        <v>764</v>
      </c>
      <c r="E358" s="52">
        <v>20</v>
      </c>
      <c r="F358" s="55" t="s">
        <v>765</v>
      </c>
      <c r="G358" s="52">
        <v>25</v>
      </c>
    </row>
    <row r="359" spans="1:7">
      <c r="A359" s="51"/>
      <c r="B359" s="52" t="s">
        <v>766</v>
      </c>
      <c r="C359" s="53">
        <v>100</v>
      </c>
      <c r="D359" s="55" t="s">
        <v>1316</v>
      </c>
      <c r="E359" s="55">
        <v>45.5</v>
      </c>
      <c r="F359" s="55" t="s">
        <v>1307</v>
      </c>
      <c r="G359" s="52">
        <v>20.8</v>
      </c>
    </row>
    <row r="360" spans="1:7">
      <c r="A360" s="51"/>
      <c r="B360" s="55" t="s">
        <v>1308</v>
      </c>
      <c r="C360" s="59">
        <v>30</v>
      </c>
      <c r="D360" s="55" t="s">
        <v>1309</v>
      </c>
      <c r="E360" s="55">
        <v>28.858000000000001</v>
      </c>
      <c r="F360" s="55" t="s">
        <v>1500</v>
      </c>
      <c r="G360" s="55">
        <v>60</v>
      </c>
    </row>
    <row r="361" spans="1:7">
      <c r="A361" s="51" t="s">
        <v>767</v>
      </c>
      <c r="B361" s="55" t="s">
        <v>76</v>
      </c>
      <c r="C361" s="53">
        <f>SUM(C362:C365,E362:E365,G362:G365)</f>
        <v>2438</v>
      </c>
      <c r="D361" s="52"/>
      <c r="E361" s="60"/>
      <c r="F361" s="52"/>
      <c r="G361" s="52"/>
    </row>
    <row r="362" spans="1:7">
      <c r="A362" s="51"/>
      <c r="B362" s="55" t="s">
        <v>768</v>
      </c>
      <c r="C362" s="53">
        <v>2000</v>
      </c>
      <c r="D362" s="52" t="s">
        <v>769</v>
      </c>
      <c r="E362" s="52">
        <v>15</v>
      </c>
      <c r="F362" s="55" t="s">
        <v>770</v>
      </c>
      <c r="G362" s="52">
        <v>48</v>
      </c>
    </row>
    <row r="363" spans="1:7">
      <c r="A363" s="51"/>
      <c r="B363" s="52" t="s">
        <v>771</v>
      </c>
      <c r="C363" s="53">
        <v>10</v>
      </c>
      <c r="D363" s="57" t="s">
        <v>772</v>
      </c>
      <c r="E363" s="52">
        <v>10</v>
      </c>
      <c r="F363" s="55" t="s">
        <v>773</v>
      </c>
      <c r="G363" s="52">
        <v>209</v>
      </c>
    </row>
    <row r="364" spans="1:7">
      <c r="A364" s="51"/>
      <c r="B364" s="55" t="s">
        <v>774</v>
      </c>
      <c r="C364" s="52">
        <v>15</v>
      </c>
      <c r="D364" s="57" t="s">
        <v>775</v>
      </c>
      <c r="E364" s="52">
        <v>15</v>
      </c>
      <c r="F364" s="57" t="s">
        <v>776</v>
      </c>
      <c r="G364" s="52">
        <v>16</v>
      </c>
    </row>
    <row r="365" spans="1:7">
      <c r="A365" s="51"/>
      <c r="B365" s="55" t="s">
        <v>1447</v>
      </c>
      <c r="C365" s="52">
        <v>100</v>
      </c>
      <c r="D365" s="57"/>
      <c r="E365" s="52"/>
      <c r="F365" s="57"/>
      <c r="G365" s="52"/>
    </row>
    <row r="366" spans="1:7">
      <c r="A366" s="51" t="s">
        <v>777</v>
      </c>
      <c r="B366" s="52" t="s">
        <v>76</v>
      </c>
      <c r="C366" s="53">
        <f>SUM(C367:C367,E367:E367,G367:G367)</f>
        <v>50</v>
      </c>
      <c r="D366" s="52"/>
      <c r="E366" s="60"/>
      <c r="F366" s="52"/>
      <c r="G366" s="52"/>
    </row>
    <row r="367" spans="1:7">
      <c r="A367" s="51"/>
      <c r="B367" s="55" t="s">
        <v>778</v>
      </c>
      <c r="C367" s="53">
        <v>10</v>
      </c>
      <c r="D367" s="55" t="s">
        <v>779</v>
      </c>
      <c r="E367" s="52">
        <v>40</v>
      </c>
      <c r="F367" s="55"/>
      <c r="G367" s="52"/>
    </row>
    <row r="368" spans="1:7">
      <c r="A368" s="51" t="s">
        <v>780</v>
      </c>
      <c r="B368" s="55" t="s">
        <v>76</v>
      </c>
      <c r="C368" s="53">
        <f>SUM(C369:C370,E369:E370,G369:G370)</f>
        <v>100.6</v>
      </c>
      <c r="D368" s="52"/>
      <c r="E368" s="52"/>
      <c r="F368" s="55"/>
      <c r="G368" s="52"/>
    </row>
    <row r="369" spans="1:7">
      <c r="A369" s="51"/>
      <c r="B369" s="55" t="s">
        <v>781</v>
      </c>
      <c r="C369" s="53">
        <v>20</v>
      </c>
      <c r="D369" s="52" t="s">
        <v>782</v>
      </c>
      <c r="E369" s="52">
        <v>10</v>
      </c>
      <c r="F369" s="55" t="s">
        <v>783</v>
      </c>
      <c r="G369" s="52">
        <v>45</v>
      </c>
    </row>
    <row r="370" spans="1:7">
      <c r="A370" s="51"/>
      <c r="B370" s="55" t="s">
        <v>784</v>
      </c>
      <c r="C370" s="53">
        <v>10</v>
      </c>
      <c r="D370" s="52" t="s">
        <v>785</v>
      </c>
      <c r="E370" s="52">
        <v>15.6</v>
      </c>
      <c r="F370" s="55"/>
      <c r="G370" s="52"/>
    </row>
    <row r="371" spans="1:7">
      <c r="A371" s="51" t="s">
        <v>786</v>
      </c>
      <c r="B371" s="52" t="s">
        <v>76</v>
      </c>
      <c r="C371" s="53">
        <f>SUM(C372,E372,G372)</f>
        <v>182</v>
      </c>
      <c r="D371" s="52"/>
      <c r="E371" s="60"/>
      <c r="F371" s="52"/>
      <c r="G371" s="52"/>
    </row>
    <row r="372" spans="1:7">
      <c r="A372" s="51"/>
      <c r="B372" s="52" t="s">
        <v>787</v>
      </c>
      <c r="C372" s="53">
        <v>60</v>
      </c>
      <c r="D372" s="73" t="s">
        <v>788</v>
      </c>
      <c r="E372" s="52">
        <v>20</v>
      </c>
      <c r="F372" s="52" t="s">
        <v>789</v>
      </c>
      <c r="G372" s="52">
        <v>102</v>
      </c>
    </row>
    <row r="373" spans="1:7">
      <c r="A373" s="51" t="s">
        <v>790</v>
      </c>
      <c r="B373" s="52" t="s">
        <v>475</v>
      </c>
      <c r="C373" s="53">
        <v>20</v>
      </c>
      <c r="D373" s="57"/>
      <c r="E373" s="52"/>
      <c r="F373" s="52"/>
      <c r="G373" s="52"/>
    </row>
    <row r="374" spans="1:7">
      <c r="A374" s="72" t="s">
        <v>791</v>
      </c>
      <c r="B374" s="52" t="s">
        <v>76</v>
      </c>
      <c r="C374" s="53">
        <f>SUM(C375,E375,G375)</f>
        <v>43</v>
      </c>
      <c r="D374" s="57"/>
      <c r="E374" s="52"/>
      <c r="F374" s="52"/>
      <c r="G374" s="52"/>
    </row>
    <row r="375" spans="1:7">
      <c r="A375" s="51"/>
      <c r="B375" s="57" t="s">
        <v>792</v>
      </c>
      <c r="C375" s="52">
        <v>43</v>
      </c>
      <c r="D375" s="57"/>
      <c r="E375" s="52"/>
      <c r="F375" s="52"/>
      <c r="G375" s="52"/>
    </row>
    <row r="376" spans="1:7">
      <c r="A376" s="51" t="s">
        <v>793</v>
      </c>
      <c r="B376" s="52" t="s">
        <v>76</v>
      </c>
      <c r="C376" s="53">
        <f>SUM(C377:C378,E377:E378,G377:G378)</f>
        <v>265</v>
      </c>
      <c r="D376" s="57"/>
      <c r="E376" s="52"/>
      <c r="F376" s="52"/>
      <c r="G376" s="52"/>
    </row>
    <row r="377" spans="1:7">
      <c r="A377" s="51"/>
      <c r="B377" s="52" t="s">
        <v>794</v>
      </c>
      <c r="C377" s="53">
        <v>40</v>
      </c>
      <c r="D377" s="55" t="s">
        <v>795</v>
      </c>
      <c r="E377" s="52">
        <v>80</v>
      </c>
      <c r="F377" s="55" t="s">
        <v>1399</v>
      </c>
      <c r="G377" s="52">
        <v>15</v>
      </c>
    </row>
    <row r="378" spans="1:7">
      <c r="A378" s="51"/>
      <c r="B378" s="52" t="s">
        <v>1321</v>
      </c>
      <c r="C378" s="53">
        <v>130</v>
      </c>
      <c r="D378" s="55"/>
      <c r="E378" s="52"/>
      <c r="F378" s="55"/>
      <c r="G378" s="52"/>
    </row>
    <row r="379" spans="1:7">
      <c r="A379" s="72" t="s">
        <v>796</v>
      </c>
      <c r="B379" s="52" t="s">
        <v>76</v>
      </c>
      <c r="C379" s="53">
        <f>SUM(C380:C381,E380:E381,G380:G381)</f>
        <v>154</v>
      </c>
      <c r="D379" s="57"/>
      <c r="E379" s="52"/>
      <c r="F379" s="52"/>
      <c r="G379" s="52"/>
    </row>
    <row r="380" spans="1:7">
      <c r="A380" s="51"/>
      <c r="B380" s="52" t="s">
        <v>313</v>
      </c>
      <c r="C380" s="53">
        <v>94</v>
      </c>
      <c r="D380" s="55" t="s">
        <v>797</v>
      </c>
      <c r="E380" s="52">
        <v>30</v>
      </c>
      <c r="F380" s="52" t="s">
        <v>798</v>
      </c>
      <c r="G380" s="52">
        <v>20</v>
      </c>
    </row>
    <row r="381" spans="1:7">
      <c r="A381" s="51"/>
      <c r="B381" s="52" t="s">
        <v>1322</v>
      </c>
      <c r="C381" s="53">
        <v>10</v>
      </c>
      <c r="D381" s="55"/>
      <c r="E381" s="52"/>
      <c r="F381" s="52"/>
      <c r="G381" s="52"/>
    </row>
    <row r="382" spans="1:7">
      <c r="A382" s="68" t="s">
        <v>799</v>
      </c>
      <c r="B382" s="52" t="s">
        <v>76</v>
      </c>
      <c r="C382" s="53">
        <f>SUM(C383,E383,G383)</f>
        <v>140</v>
      </c>
      <c r="D382" s="55"/>
      <c r="E382" s="52"/>
      <c r="F382" s="52"/>
      <c r="G382" s="52"/>
    </row>
    <row r="383" spans="1:7">
      <c r="A383" s="51"/>
      <c r="B383" s="52" t="s">
        <v>800</v>
      </c>
      <c r="C383" s="53">
        <v>80</v>
      </c>
      <c r="D383" s="55" t="s">
        <v>801</v>
      </c>
      <c r="E383" s="52">
        <v>10</v>
      </c>
      <c r="F383" s="57" t="s">
        <v>3</v>
      </c>
      <c r="G383" s="53">
        <v>50</v>
      </c>
    </row>
    <row r="384" spans="1:7">
      <c r="A384" s="51" t="s">
        <v>802</v>
      </c>
      <c r="B384" s="52" t="s">
        <v>76</v>
      </c>
      <c r="C384" s="53">
        <f>SUM(C385:C394,E385:E394,G385:G394)</f>
        <v>4653.96</v>
      </c>
      <c r="D384" s="52"/>
      <c r="E384" s="60"/>
      <c r="F384" s="52"/>
      <c r="G384" s="52"/>
    </row>
    <row r="385" spans="1:7">
      <c r="A385" s="51"/>
      <c r="B385" s="52" t="s">
        <v>803</v>
      </c>
      <c r="C385" s="53">
        <v>30</v>
      </c>
      <c r="D385" s="54" t="s">
        <v>804</v>
      </c>
      <c r="E385" s="52">
        <v>5</v>
      </c>
      <c r="F385" s="55" t="s">
        <v>805</v>
      </c>
      <c r="G385" s="52">
        <v>70</v>
      </c>
    </row>
    <row r="386" spans="1:7">
      <c r="A386" s="51"/>
      <c r="B386" s="52" t="s">
        <v>806</v>
      </c>
      <c r="C386" s="53">
        <v>7</v>
      </c>
      <c r="D386" s="55" t="s">
        <v>807</v>
      </c>
      <c r="E386" s="52">
        <v>425</v>
      </c>
      <c r="F386" s="55" t="s">
        <v>808</v>
      </c>
      <c r="G386" s="52">
        <v>23</v>
      </c>
    </row>
    <row r="387" spans="1:7">
      <c r="A387" s="51"/>
      <c r="B387" s="52" t="s">
        <v>809</v>
      </c>
      <c r="C387" s="53">
        <v>396.53</v>
      </c>
      <c r="D387" s="52" t="s">
        <v>810</v>
      </c>
      <c r="E387" s="52">
        <v>19.3</v>
      </c>
      <c r="F387" s="55" t="s">
        <v>811</v>
      </c>
      <c r="G387" s="52">
        <v>15</v>
      </c>
    </row>
    <row r="388" spans="1:7">
      <c r="A388" s="51"/>
      <c r="B388" s="52" t="s">
        <v>812</v>
      </c>
      <c r="C388" s="53">
        <v>17</v>
      </c>
      <c r="D388" s="54" t="s">
        <v>813</v>
      </c>
      <c r="E388" s="52">
        <v>5</v>
      </c>
      <c r="F388" s="55" t="s">
        <v>814</v>
      </c>
      <c r="G388" s="52">
        <v>10</v>
      </c>
    </row>
    <row r="389" spans="1:7">
      <c r="A389" s="51"/>
      <c r="B389" s="55" t="s">
        <v>815</v>
      </c>
      <c r="C389" s="53">
        <v>45</v>
      </c>
      <c r="D389" s="55" t="s">
        <v>816</v>
      </c>
      <c r="E389" s="52">
        <v>20</v>
      </c>
      <c r="F389" s="55" t="s">
        <v>817</v>
      </c>
      <c r="G389" s="52">
        <v>85.78</v>
      </c>
    </row>
    <row r="390" spans="1:7">
      <c r="A390" s="51"/>
      <c r="B390" s="52" t="s">
        <v>818</v>
      </c>
      <c r="C390" s="53">
        <v>18</v>
      </c>
      <c r="D390" s="73" t="s">
        <v>819</v>
      </c>
      <c r="E390" s="52">
        <v>20</v>
      </c>
      <c r="F390" s="56" t="s">
        <v>820</v>
      </c>
      <c r="G390" s="52">
        <v>78.349999999999994</v>
      </c>
    </row>
    <row r="391" spans="1:7">
      <c r="A391" s="51"/>
      <c r="B391" s="55" t="s">
        <v>1305</v>
      </c>
      <c r="C391" s="52">
        <v>2300</v>
      </c>
      <c r="D391" s="73" t="s">
        <v>821</v>
      </c>
      <c r="E391" s="52">
        <v>20</v>
      </c>
      <c r="F391" s="55" t="s">
        <v>822</v>
      </c>
      <c r="G391" s="52">
        <v>22</v>
      </c>
    </row>
    <row r="392" spans="1:7">
      <c r="A392" s="51"/>
      <c r="B392" s="55" t="s">
        <v>823</v>
      </c>
      <c r="C392" s="53">
        <v>480</v>
      </c>
      <c r="D392" s="55" t="s">
        <v>824</v>
      </c>
      <c r="E392" s="52">
        <v>150</v>
      </c>
      <c r="F392" s="52" t="s">
        <v>825</v>
      </c>
      <c r="G392" s="52">
        <v>30</v>
      </c>
    </row>
    <row r="393" spans="1:7">
      <c r="A393" s="51"/>
      <c r="B393" s="55" t="s">
        <v>826</v>
      </c>
      <c r="C393" s="53">
        <v>70</v>
      </c>
      <c r="D393" s="52" t="s">
        <v>827</v>
      </c>
      <c r="E393" s="52">
        <v>60</v>
      </c>
      <c r="F393" s="55" t="s">
        <v>828</v>
      </c>
      <c r="G393" s="52">
        <v>85</v>
      </c>
    </row>
    <row r="394" spans="1:7">
      <c r="A394" s="51"/>
      <c r="B394" s="55" t="s">
        <v>1328</v>
      </c>
      <c r="C394" s="52">
        <v>72</v>
      </c>
      <c r="D394" s="55" t="s">
        <v>1490</v>
      </c>
      <c r="E394" s="55">
        <v>60</v>
      </c>
      <c r="F394" s="57" t="s">
        <v>1571</v>
      </c>
      <c r="G394" s="52">
        <v>15</v>
      </c>
    </row>
    <row r="395" spans="1:7">
      <c r="A395" s="51" t="s">
        <v>829</v>
      </c>
      <c r="B395" s="52" t="s">
        <v>76</v>
      </c>
      <c r="C395" s="53">
        <f>SUM(C396:C400,E396:E400,G396:G400)</f>
        <v>225.78</v>
      </c>
      <c r="D395" s="55"/>
      <c r="E395" s="52"/>
      <c r="F395" s="55"/>
      <c r="G395" s="52"/>
    </row>
    <row r="396" spans="1:7">
      <c r="A396" s="51"/>
      <c r="B396" s="52" t="s">
        <v>830</v>
      </c>
      <c r="C396" s="53">
        <v>60</v>
      </c>
      <c r="D396" s="52" t="s">
        <v>831</v>
      </c>
      <c r="E396" s="52">
        <v>7</v>
      </c>
      <c r="F396" s="55" t="s">
        <v>832</v>
      </c>
      <c r="G396" s="52">
        <v>15</v>
      </c>
    </row>
    <row r="397" spans="1:7">
      <c r="A397" s="51"/>
      <c r="B397" s="52" t="s">
        <v>833</v>
      </c>
      <c r="C397" s="53">
        <v>15.78</v>
      </c>
      <c r="D397" s="52" t="s">
        <v>834</v>
      </c>
      <c r="E397" s="52">
        <v>23</v>
      </c>
      <c r="F397" s="52" t="s">
        <v>835</v>
      </c>
      <c r="G397" s="52">
        <v>15</v>
      </c>
    </row>
    <row r="398" spans="1:7">
      <c r="A398" s="51"/>
      <c r="B398" s="52" t="s">
        <v>836</v>
      </c>
      <c r="C398" s="53">
        <v>3</v>
      </c>
      <c r="D398" s="55" t="s">
        <v>837</v>
      </c>
      <c r="E398" s="52">
        <v>6</v>
      </c>
      <c r="F398" s="55" t="s">
        <v>838</v>
      </c>
      <c r="G398" s="52">
        <v>11</v>
      </c>
    </row>
    <row r="399" spans="1:7">
      <c r="A399" s="51"/>
      <c r="B399" s="55" t="s">
        <v>839</v>
      </c>
      <c r="C399" s="53">
        <v>8</v>
      </c>
      <c r="D399" s="55" t="s">
        <v>840</v>
      </c>
      <c r="E399" s="52">
        <v>12</v>
      </c>
      <c r="F399" s="55" t="s">
        <v>841</v>
      </c>
      <c r="G399" s="52">
        <v>10</v>
      </c>
    </row>
    <row r="400" spans="1:7">
      <c r="A400" s="51"/>
      <c r="B400" s="55" t="s">
        <v>1434</v>
      </c>
      <c r="C400" s="53">
        <v>40</v>
      </c>
      <c r="D400" s="55"/>
      <c r="E400" s="52"/>
      <c r="F400" s="55"/>
      <c r="G400" s="52"/>
    </row>
    <row r="401" spans="1:7">
      <c r="A401" s="51" t="s">
        <v>842</v>
      </c>
      <c r="B401" s="55" t="s">
        <v>76</v>
      </c>
      <c r="C401" s="53">
        <f>SUM(C402:C403,E402:E403,G402:G403)</f>
        <v>308</v>
      </c>
      <c r="D401" s="55"/>
      <c r="E401" s="52"/>
      <c r="F401" s="55"/>
      <c r="G401" s="52"/>
    </row>
    <row r="402" spans="1:7">
      <c r="A402" s="51"/>
      <c r="B402" s="52" t="s">
        <v>843</v>
      </c>
      <c r="C402" s="53">
        <v>25</v>
      </c>
      <c r="D402" s="55" t="s">
        <v>844</v>
      </c>
      <c r="E402" s="52">
        <v>38</v>
      </c>
      <c r="F402" s="52" t="s">
        <v>845</v>
      </c>
      <c r="G402" s="53">
        <v>140</v>
      </c>
    </row>
    <row r="403" spans="1:7">
      <c r="A403" s="51"/>
      <c r="B403" s="55" t="s">
        <v>1387</v>
      </c>
      <c r="C403" s="52">
        <v>20</v>
      </c>
      <c r="D403" s="55" t="s">
        <v>846</v>
      </c>
      <c r="E403" s="52">
        <v>65</v>
      </c>
      <c r="F403" s="55" t="s">
        <v>1386</v>
      </c>
      <c r="G403" s="53">
        <v>20</v>
      </c>
    </row>
    <row r="404" spans="1:7">
      <c r="A404" s="51" t="s">
        <v>847</v>
      </c>
      <c r="B404" s="54" t="s">
        <v>76</v>
      </c>
      <c r="C404" s="53">
        <f>SUM(C405:C407,E405:E407,G405:G407)</f>
        <v>86</v>
      </c>
      <c r="D404" s="54"/>
      <c r="E404" s="52"/>
      <c r="F404" s="54"/>
      <c r="G404" s="52"/>
    </row>
    <row r="405" spans="1:7">
      <c r="A405" s="51"/>
      <c r="B405" s="52" t="s">
        <v>848</v>
      </c>
      <c r="C405" s="52">
        <v>10</v>
      </c>
      <c r="D405" s="52" t="s">
        <v>849</v>
      </c>
      <c r="E405" s="52">
        <v>10</v>
      </c>
      <c r="F405" s="52" t="s">
        <v>850</v>
      </c>
      <c r="G405" s="52">
        <v>15</v>
      </c>
    </row>
    <row r="406" spans="1:7">
      <c r="A406" s="51"/>
      <c r="B406" s="55" t="s">
        <v>851</v>
      </c>
      <c r="C406" s="53">
        <v>6</v>
      </c>
      <c r="D406" s="52" t="s">
        <v>852</v>
      </c>
      <c r="E406" s="52">
        <v>15</v>
      </c>
      <c r="F406" s="52" t="s">
        <v>853</v>
      </c>
      <c r="G406" s="52">
        <v>20</v>
      </c>
    </row>
    <row r="407" spans="1:7">
      <c r="A407" s="51"/>
      <c r="B407" s="55" t="s">
        <v>854</v>
      </c>
      <c r="C407" s="53">
        <v>10</v>
      </c>
      <c r="D407" s="52"/>
      <c r="E407" s="52"/>
      <c r="F407" s="52"/>
      <c r="G407" s="52"/>
    </row>
    <row r="408" spans="1:7">
      <c r="A408" s="51" t="s">
        <v>855</v>
      </c>
      <c r="B408" s="54" t="s">
        <v>76</v>
      </c>
      <c r="C408" s="53">
        <f>SUM(C409,E409,G409)</f>
        <v>45</v>
      </c>
      <c r="D408" s="54"/>
      <c r="E408" s="52"/>
      <c r="F408" s="54"/>
      <c r="G408" s="52"/>
    </row>
    <row r="409" spans="1:7">
      <c r="A409" s="51"/>
      <c r="B409" s="52" t="s">
        <v>856</v>
      </c>
      <c r="C409" s="52">
        <v>10</v>
      </c>
      <c r="D409" s="52" t="s">
        <v>857</v>
      </c>
      <c r="E409" s="52">
        <v>35</v>
      </c>
      <c r="F409" s="52"/>
      <c r="G409" s="52"/>
    </row>
    <row r="410" spans="1:7">
      <c r="A410" s="68" t="s">
        <v>858</v>
      </c>
      <c r="B410" s="52" t="s">
        <v>76</v>
      </c>
      <c r="C410" s="53">
        <f>SUM(C411:C412,E411:E412,G411:G412)</f>
        <v>190</v>
      </c>
      <c r="D410" s="55"/>
      <c r="E410" s="52"/>
      <c r="F410" s="55"/>
      <c r="G410" s="52"/>
    </row>
    <row r="411" spans="1:7">
      <c r="A411" s="51"/>
      <c r="B411" s="52" t="s">
        <v>1442</v>
      </c>
      <c r="C411" s="53">
        <v>30</v>
      </c>
      <c r="D411" s="55" t="s">
        <v>1439</v>
      </c>
      <c r="E411" s="52">
        <v>50</v>
      </c>
      <c r="F411" s="55" t="s">
        <v>1441</v>
      </c>
      <c r="G411" s="52">
        <v>50</v>
      </c>
    </row>
    <row r="412" spans="1:7">
      <c r="A412" s="51"/>
      <c r="B412" s="52" t="s">
        <v>1440</v>
      </c>
      <c r="C412" s="53">
        <v>10</v>
      </c>
      <c r="D412" s="55" t="s">
        <v>1444</v>
      </c>
      <c r="E412" s="52">
        <v>20</v>
      </c>
      <c r="F412" s="55" t="s">
        <v>1443</v>
      </c>
      <c r="G412" s="52">
        <v>30</v>
      </c>
    </row>
    <row r="413" spans="1:7">
      <c r="A413" s="51" t="s">
        <v>859</v>
      </c>
      <c r="B413" s="69" t="s">
        <v>76</v>
      </c>
      <c r="C413" s="53">
        <f>SUM(C414:C416,G414:G416,E414:E416)</f>
        <v>293</v>
      </c>
      <c r="D413" s="52"/>
      <c r="E413" s="60"/>
      <c r="F413" s="52"/>
      <c r="G413" s="52"/>
    </row>
    <row r="414" spans="1:7">
      <c r="A414" s="72"/>
      <c r="B414" s="52" t="s">
        <v>860</v>
      </c>
      <c r="C414" s="52">
        <v>10</v>
      </c>
      <c r="D414" s="52" t="s">
        <v>861</v>
      </c>
      <c r="E414" s="52">
        <v>5</v>
      </c>
      <c r="F414" s="52" t="s">
        <v>862</v>
      </c>
      <c r="G414" s="52">
        <v>5</v>
      </c>
    </row>
    <row r="415" spans="1:7">
      <c r="A415" s="72"/>
      <c r="B415" s="55" t="s">
        <v>863</v>
      </c>
      <c r="C415" s="53">
        <v>10</v>
      </c>
      <c r="D415" s="55" t="s">
        <v>864</v>
      </c>
      <c r="E415" s="52">
        <v>210</v>
      </c>
      <c r="F415" s="69" t="s">
        <v>865</v>
      </c>
      <c r="G415" s="52">
        <v>5</v>
      </c>
    </row>
    <row r="416" spans="1:7">
      <c r="A416" s="72"/>
      <c r="B416" s="69" t="s">
        <v>866</v>
      </c>
      <c r="C416" s="53">
        <v>20</v>
      </c>
      <c r="D416" s="52" t="s">
        <v>6</v>
      </c>
      <c r="E416" s="52">
        <v>28</v>
      </c>
      <c r="F416" s="52"/>
      <c r="G416" s="52"/>
    </row>
    <row r="417" spans="1:7">
      <c r="A417" s="51" t="s">
        <v>867</v>
      </c>
      <c r="B417" s="52" t="s">
        <v>76</v>
      </c>
      <c r="C417" s="53">
        <f>SUM(C418:C420,E418:E420,G418:G420)</f>
        <v>357</v>
      </c>
      <c r="D417" s="52"/>
      <c r="E417" s="60"/>
      <c r="F417" s="52"/>
      <c r="G417" s="52"/>
    </row>
    <row r="418" spans="1:7">
      <c r="A418" s="51"/>
      <c r="B418" s="54" t="s">
        <v>868</v>
      </c>
      <c r="C418" s="52">
        <v>40</v>
      </c>
      <c r="D418" s="55" t="s">
        <v>869</v>
      </c>
      <c r="E418" s="52">
        <v>120</v>
      </c>
      <c r="F418" s="52" t="s">
        <v>870</v>
      </c>
      <c r="G418" s="52">
        <v>20</v>
      </c>
    </row>
    <row r="419" spans="1:7">
      <c r="A419" s="51"/>
      <c r="B419" s="52" t="s">
        <v>871</v>
      </c>
      <c r="C419" s="53">
        <v>25</v>
      </c>
      <c r="D419" s="52" t="s">
        <v>872</v>
      </c>
      <c r="E419" s="52">
        <v>10</v>
      </c>
      <c r="F419" s="52" t="s">
        <v>873</v>
      </c>
      <c r="G419" s="52">
        <v>10</v>
      </c>
    </row>
    <row r="420" spans="1:7">
      <c r="A420" s="51"/>
      <c r="B420" s="52" t="s">
        <v>874</v>
      </c>
      <c r="C420" s="53">
        <v>10</v>
      </c>
      <c r="D420" s="52" t="s">
        <v>1377</v>
      </c>
      <c r="E420" s="52">
        <v>30</v>
      </c>
      <c r="F420" s="52" t="s">
        <v>1378</v>
      </c>
      <c r="G420" s="52">
        <v>92</v>
      </c>
    </row>
    <row r="421" spans="1:7">
      <c r="A421" s="51" t="s">
        <v>875</v>
      </c>
      <c r="B421" s="52" t="s">
        <v>76</v>
      </c>
      <c r="C421" s="53">
        <f>SUM(C422:C423,E422:E423,G422:G423)</f>
        <v>58</v>
      </c>
      <c r="D421" s="52"/>
      <c r="E421" s="60"/>
      <c r="F421" s="52"/>
      <c r="G421" s="52"/>
    </row>
    <row r="422" spans="1:7">
      <c r="A422" s="51"/>
      <c r="B422" s="52" t="s">
        <v>876</v>
      </c>
      <c r="C422" s="53">
        <v>12</v>
      </c>
      <c r="D422" s="52" t="s">
        <v>877</v>
      </c>
      <c r="E422" s="52">
        <v>6</v>
      </c>
      <c r="F422" s="52" t="s">
        <v>878</v>
      </c>
      <c r="G422" s="52">
        <v>10</v>
      </c>
    </row>
    <row r="423" spans="1:7">
      <c r="A423" s="51"/>
      <c r="B423" s="52" t="s">
        <v>879</v>
      </c>
      <c r="C423" s="53">
        <v>15</v>
      </c>
      <c r="D423" s="55" t="s">
        <v>1383</v>
      </c>
      <c r="E423" s="52">
        <v>15</v>
      </c>
      <c r="F423" s="52"/>
      <c r="G423" s="52"/>
    </row>
    <row r="424" spans="1:7">
      <c r="A424" s="51" t="s">
        <v>880</v>
      </c>
      <c r="B424" s="52" t="s">
        <v>76</v>
      </c>
      <c r="C424" s="53">
        <f>SUM(C425:C427,E425:E427,G425:G427)</f>
        <v>102</v>
      </c>
      <c r="D424" s="52"/>
      <c r="E424" s="60"/>
      <c r="F424" s="52"/>
      <c r="G424" s="52"/>
    </row>
    <row r="425" spans="1:7">
      <c r="A425" s="51"/>
      <c r="B425" s="52" t="s">
        <v>881</v>
      </c>
      <c r="C425" s="52">
        <v>35</v>
      </c>
      <c r="D425" s="52" t="s">
        <v>882</v>
      </c>
      <c r="E425" s="52">
        <v>20</v>
      </c>
      <c r="F425" s="52" t="s">
        <v>883</v>
      </c>
      <c r="G425" s="52">
        <v>8</v>
      </c>
    </row>
    <row r="426" spans="1:7">
      <c r="A426" s="51"/>
      <c r="B426" s="52" t="s">
        <v>884</v>
      </c>
      <c r="C426" s="53">
        <v>5</v>
      </c>
      <c r="D426" s="52" t="s">
        <v>885</v>
      </c>
      <c r="E426" s="52">
        <v>20</v>
      </c>
      <c r="F426" s="52" t="s">
        <v>886</v>
      </c>
      <c r="G426" s="52">
        <v>10</v>
      </c>
    </row>
    <row r="427" spans="1:7">
      <c r="A427" s="51"/>
      <c r="B427" s="52" t="s">
        <v>887</v>
      </c>
      <c r="C427" s="53">
        <v>4</v>
      </c>
      <c r="D427" s="52"/>
      <c r="E427" s="52"/>
      <c r="F427" s="52"/>
      <c r="G427" s="52"/>
    </row>
    <row r="428" spans="1:7">
      <c r="A428" s="51" t="s">
        <v>888</v>
      </c>
      <c r="B428" s="52" t="s">
        <v>76</v>
      </c>
      <c r="C428" s="53">
        <f>SUM(C429:C429,E429:E429,G429:G429)</f>
        <v>62</v>
      </c>
      <c r="D428" s="52"/>
      <c r="E428" s="60"/>
      <c r="F428" s="52"/>
      <c r="G428" s="52"/>
    </row>
    <row r="429" spans="1:7">
      <c r="A429" s="51"/>
      <c r="B429" s="52" t="s">
        <v>889</v>
      </c>
      <c r="C429" s="53">
        <v>8</v>
      </c>
      <c r="D429" s="52" t="s">
        <v>890</v>
      </c>
      <c r="E429" s="52">
        <v>8</v>
      </c>
      <c r="F429" s="55" t="s">
        <v>891</v>
      </c>
      <c r="G429" s="52">
        <v>46</v>
      </c>
    </row>
    <row r="430" spans="1:7">
      <c r="A430" s="68" t="s">
        <v>892</v>
      </c>
      <c r="B430" s="55" t="s">
        <v>76</v>
      </c>
      <c r="C430" s="52">
        <f>SUM(C431:C432,E431:E432,G431:G432)</f>
        <v>120</v>
      </c>
      <c r="D430" s="55"/>
      <c r="E430" s="52"/>
      <c r="F430" s="52"/>
      <c r="G430" s="52"/>
    </row>
    <row r="431" spans="1:7">
      <c r="A431" s="51"/>
      <c r="B431" s="55" t="s">
        <v>893</v>
      </c>
      <c r="C431" s="52">
        <v>40</v>
      </c>
      <c r="D431" s="55" t="s">
        <v>894</v>
      </c>
      <c r="E431" s="52">
        <v>40</v>
      </c>
      <c r="F431" s="52" t="s">
        <v>895</v>
      </c>
      <c r="G431" s="52">
        <v>20</v>
      </c>
    </row>
    <row r="432" spans="1:7">
      <c r="A432" s="51"/>
      <c r="B432" s="55" t="s">
        <v>896</v>
      </c>
      <c r="C432" s="52">
        <v>20</v>
      </c>
      <c r="D432" s="55"/>
      <c r="E432" s="52"/>
      <c r="F432" s="52"/>
      <c r="G432" s="52"/>
    </row>
    <row r="433" spans="1:7">
      <c r="A433" s="68" t="s">
        <v>897</v>
      </c>
      <c r="B433" s="55" t="s">
        <v>76</v>
      </c>
      <c r="C433" s="52">
        <f>SUM(C434,E434,G434)</f>
        <v>60</v>
      </c>
      <c r="D433" s="55"/>
      <c r="E433" s="52"/>
      <c r="F433" s="52"/>
      <c r="G433" s="52"/>
    </row>
    <row r="434" spans="1:7">
      <c r="A434" s="51"/>
      <c r="B434" s="55" t="s">
        <v>898</v>
      </c>
      <c r="C434" s="52">
        <v>20</v>
      </c>
      <c r="D434" s="55" t="s">
        <v>899</v>
      </c>
      <c r="E434" s="52">
        <v>20</v>
      </c>
      <c r="F434" s="52" t="s">
        <v>900</v>
      </c>
      <c r="G434" s="52">
        <v>20</v>
      </c>
    </row>
    <row r="435" spans="1:7">
      <c r="A435" s="51" t="s">
        <v>901</v>
      </c>
      <c r="B435" s="52" t="s">
        <v>76</v>
      </c>
      <c r="C435" s="53">
        <f>SUM(C436:C442,E436:E442,G436:G442)</f>
        <v>2738.1089999999999</v>
      </c>
      <c r="D435" s="52"/>
      <c r="E435" s="60"/>
      <c r="F435" s="52"/>
      <c r="G435" s="52"/>
    </row>
    <row r="436" spans="1:7">
      <c r="A436" s="51"/>
      <c r="B436" s="52" t="s">
        <v>902</v>
      </c>
      <c r="C436" s="53">
        <v>13</v>
      </c>
      <c r="D436" s="52" t="s">
        <v>903</v>
      </c>
      <c r="E436" s="52">
        <v>58</v>
      </c>
      <c r="F436" s="52" t="s">
        <v>904</v>
      </c>
      <c r="G436" s="52">
        <v>15</v>
      </c>
    </row>
    <row r="437" spans="1:7">
      <c r="A437" s="51"/>
      <c r="B437" s="52" t="s">
        <v>905</v>
      </c>
      <c r="C437" s="53">
        <v>5</v>
      </c>
      <c r="D437" s="52" t="s">
        <v>906</v>
      </c>
      <c r="E437" s="52">
        <v>15</v>
      </c>
      <c r="F437" s="52" t="s">
        <v>907</v>
      </c>
      <c r="G437" s="52">
        <v>40</v>
      </c>
    </row>
    <row r="438" spans="1:7">
      <c r="A438" s="51"/>
      <c r="B438" s="52" t="s">
        <v>908</v>
      </c>
      <c r="C438" s="53">
        <v>5</v>
      </c>
      <c r="D438" s="52" t="s">
        <v>909</v>
      </c>
      <c r="E438" s="52">
        <v>10</v>
      </c>
      <c r="F438" s="52" t="s">
        <v>910</v>
      </c>
      <c r="G438" s="52">
        <v>10</v>
      </c>
    </row>
    <row r="439" spans="1:7">
      <c r="A439" s="51"/>
      <c r="B439" s="55" t="s">
        <v>911</v>
      </c>
      <c r="C439" s="53">
        <v>10</v>
      </c>
      <c r="D439" s="55" t="s">
        <v>912</v>
      </c>
      <c r="E439" s="52">
        <v>4</v>
      </c>
      <c r="F439" s="55" t="s">
        <v>913</v>
      </c>
      <c r="G439" s="52">
        <v>25</v>
      </c>
    </row>
    <row r="440" spans="1:7">
      <c r="A440" s="51"/>
      <c r="B440" s="55" t="s">
        <v>914</v>
      </c>
      <c r="C440" s="53">
        <v>300</v>
      </c>
      <c r="D440" s="55" t="s">
        <v>1323</v>
      </c>
      <c r="E440" s="52">
        <v>2010</v>
      </c>
      <c r="F440" s="55" t="s">
        <v>915</v>
      </c>
      <c r="G440" s="52">
        <v>140</v>
      </c>
    </row>
    <row r="441" spans="1:7">
      <c r="A441" s="51"/>
      <c r="B441" s="55" t="s">
        <v>916</v>
      </c>
      <c r="C441" s="52">
        <v>10</v>
      </c>
      <c r="D441" s="55" t="s">
        <v>917</v>
      </c>
      <c r="E441" s="52">
        <v>10</v>
      </c>
      <c r="F441" s="55" t="s">
        <v>918</v>
      </c>
      <c r="G441" s="52">
        <v>20</v>
      </c>
    </row>
    <row r="442" spans="1:7">
      <c r="A442" s="51"/>
      <c r="B442" s="55" t="s">
        <v>1543</v>
      </c>
      <c r="C442" s="52">
        <v>38.109000000000002</v>
      </c>
      <c r="D442" s="55"/>
      <c r="E442" s="52"/>
      <c r="F442" s="55"/>
      <c r="G442" s="52"/>
    </row>
    <row r="443" spans="1:7">
      <c r="A443" s="51" t="s">
        <v>919</v>
      </c>
      <c r="B443" s="55" t="s">
        <v>76</v>
      </c>
      <c r="C443" s="53">
        <f>SUM(C444:C445,E444:E445,G444:G445)</f>
        <v>360.59769999999997</v>
      </c>
      <c r="D443" s="55"/>
      <c r="E443" s="52"/>
      <c r="F443" s="55"/>
      <c r="G443" s="52"/>
    </row>
    <row r="444" spans="1:7">
      <c r="A444" s="51"/>
      <c r="B444" s="55" t="s">
        <v>920</v>
      </c>
      <c r="C444" s="53">
        <v>251.06639999999999</v>
      </c>
      <c r="D444" s="55" t="s">
        <v>921</v>
      </c>
      <c r="E444" s="52">
        <v>27.84</v>
      </c>
      <c r="F444" s="55" t="s">
        <v>922</v>
      </c>
      <c r="G444" s="52">
        <v>40.691299999999998</v>
      </c>
    </row>
    <row r="445" spans="1:7">
      <c r="A445" s="51"/>
      <c r="B445" s="74" t="s">
        <v>923</v>
      </c>
      <c r="C445" s="53">
        <v>16</v>
      </c>
      <c r="D445" s="55" t="s">
        <v>924</v>
      </c>
      <c r="E445" s="52">
        <v>15</v>
      </c>
      <c r="F445" s="135" t="s">
        <v>1397</v>
      </c>
      <c r="G445" s="52">
        <v>10</v>
      </c>
    </row>
    <row r="446" spans="1:7">
      <c r="A446" s="51" t="s">
        <v>925</v>
      </c>
      <c r="B446" s="55" t="s">
        <v>76</v>
      </c>
      <c r="C446" s="53">
        <f>SUM(C447:C449,E447:E449,G447:G449)</f>
        <v>465.64080000000001</v>
      </c>
      <c r="D446" s="55"/>
      <c r="E446" s="52"/>
      <c r="F446" s="55"/>
      <c r="G446" s="52"/>
    </row>
    <row r="447" spans="1:7">
      <c r="A447" s="51"/>
      <c r="B447" s="55" t="s">
        <v>920</v>
      </c>
      <c r="C447" s="53">
        <v>220.62</v>
      </c>
      <c r="D447" s="55" t="s">
        <v>921</v>
      </c>
      <c r="E447" s="52">
        <v>84.48</v>
      </c>
      <c r="F447" s="55" t="s">
        <v>922</v>
      </c>
      <c r="G447" s="52">
        <v>96.540800000000004</v>
      </c>
    </row>
    <row r="448" spans="1:7">
      <c r="A448" s="51"/>
      <c r="B448" s="74" t="s">
        <v>923</v>
      </c>
      <c r="C448" s="53">
        <v>14</v>
      </c>
      <c r="D448" s="55" t="s">
        <v>926</v>
      </c>
      <c r="E448" s="52">
        <v>15</v>
      </c>
      <c r="F448" s="73" t="s">
        <v>927</v>
      </c>
      <c r="G448" s="52">
        <v>20</v>
      </c>
    </row>
    <row r="449" spans="1:7">
      <c r="A449" s="51"/>
      <c r="B449" s="135" t="s">
        <v>1396</v>
      </c>
      <c r="C449" s="53">
        <v>15</v>
      </c>
      <c r="D449" s="55"/>
      <c r="E449" s="52"/>
      <c r="F449" s="73"/>
      <c r="G449" s="52"/>
    </row>
    <row r="450" spans="1:7">
      <c r="A450" s="51" t="s">
        <v>928</v>
      </c>
      <c r="B450" s="55" t="s">
        <v>76</v>
      </c>
      <c r="C450" s="53">
        <f>SUM(C451:C452,E451:E452,G451:G452)</f>
        <v>240.18200000000002</v>
      </c>
      <c r="D450" s="55"/>
      <c r="E450" s="52"/>
      <c r="F450" s="55"/>
      <c r="G450" s="52"/>
    </row>
    <row r="451" spans="1:7">
      <c r="A451" s="51"/>
      <c r="B451" s="55" t="s">
        <v>920</v>
      </c>
      <c r="C451" s="53">
        <v>151.36199999999999</v>
      </c>
      <c r="D451" s="55" t="s">
        <v>921</v>
      </c>
      <c r="E451" s="52">
        <v>38.4</v>
      </c>
      <c r="F451" s="55" t="s">
        <v>922</v>
      </c>
      <c r="G451" s="52">
        <v>21.42</v>
      </c>
    </row>
    <row r="452" spans="1:7">
      <c r="A452" s="51"/>
      <c r="B452" s="74" t="s">
        <v>923</v>
      </c>
      <c r="C452" s="53">
        <v>9</v>
      </c>
      <c r="D452" s="55" t="s">
        <v>924</v>
      </c>
      <c r="E452" s="52">
        <v>10</v>
      </c>
      <c r="F452" s="135" t="s">
        <v>1397</v>
      </c>
      <c r="G452" s="52">
        <v>10</v>
      </c>
    </row>
    <row r="453" spans="1:7">
      <c r="A453" s="51" t="s">
        <v>929</v>
      </c>
      <c r="B453" s="55" t="s">
        <v>76</v>
      </c>
      <c r="C453" s="53">
        <f>SUM(C454:C455,E454:E455,G454:G455)</f>
        <v>82.064000000000007</v>
      </c>
      <c r="D453" s="55"/>
      <c r="E453" s="52"/>
      <c r="F453" s="55"/>
      <c r="G453" s="52"/>
    </row>
    <row r="454" spans="1:7">
      <c r="A454" s="51"/>
      <c r="B454" s="55" t="s">
        <v>920</v>
      </c>
      <c r="C454" s="53">
        <v>32.484000000000002</v>
      </c>
      <c r="D454" s="55" t="s">
        <v>921</v>
      </c>
      <c r="E454" s="52">
        <v>18.239999999999998</v>
      </c>
      <c r="F454" s="55" t="s">
        <v>922</v>
      </c>
      <c r="G454" s="52">
        <v>11.34</v>
      </c>
    </row>
    <row r="455" spans="1:7">
      <c r="A455" s="51"/>
      <c r="B455" s="55" t="s">
        <v>930</v>
      </c>
      <c r="C455" s="53">
        <v>20</v>
      </c>
      <c r="D455" s="55"/>
      <c r="E455" s="52"/>
      <c r="F455" s="55"/>
      <c r="G455" s="52"/>
    </row>
    <row r="456" spans="1:7">
      <c r="A456" s="51" t="s">
        <v>931</v>
      </c>
      <c r="B456" s="55" t="s">
        <v>76</v>
      </c>
      <c r="C456" s="53">
        <f>SUM(C457,E457,G457)</f>
        <v>59</v>
      </c>
      <c r="D456" s="55"/>
      <c r="E456" s="52"/>
      <c r="F456" s="55"/>
      <c r="G456" s="52"/>
    </row>
    <row r="457" spans="1:7">
      <c r="A457" s="51"/>
      <c r="B457" s="55" t="s">
        <v>932</v>
      </c>
      <c r="C457" s="52">
        <v>39</v>
      </c>
      <c r="D457" s="55" t="s">
        <v>933</v>
      </c>
      <c r="E457" s="52">
        <v>20</v>
      </c>
      <c r="F457" s="55"/>
      <c r="G457" s="52"/>
    </row>
    <row r="458" spans="1:7">
      <c r="A458" s="51" t="s">
        <v>934</v>
      </c>
      <c r="B458" s="52" t="s">
        <v>76</v>
      </c>
      <c r="C458" s="53">
        <f>SUM(C459:C460,E459:E460,G459:G460)</f>
        <v>150.36000000000001</v>
      </c>
      <c r="D458" s="52"/>
      <c r="E458" s="52"/>
      <c r="F458" s="52"/>
      <c r="G458" s="52"/>
    </row>
    <row r="459" spans="1:7">
      <c r="A459" s="51"/>
      <c r="B459" s="52" t="s">
        <v>935</v>
      </c>
      <c r="C459" s="53">
        <v>33</v>
      </c>
      <c r="D459" s="55" t="s">
        <v>936</v>
      </c>
      <c r="E459" s="52">
        <v>30.36</v>
      </c>
      <c r="F459" s="52" t="s">
        <v>937</v>
      </c>
      <c r="G459" s="52">
        <v>55</v>
      </c>
    </row>
    <row r="460" spans="1:7">
      <c r="A460" s="51"/>
      <c r="B460" s="52" t="s">
        <v>938</v>
      </c>
      <c r="C460" s="53">
        <v>32</v>
      </c>
      <c r="D460" s="55"/>
      <c r="E460" s="52"/>
      <c r="F460" s="52"/>
      <c r="G460" s="52"/>
    </row>
    <row r="461" spans="1:7">
      <c r="A461" s="79" t="s">
        <v>939</v>
      </c>
      <c r="B461" s="54" t="s">
        <v>76</v>
      </c>
      <c r="C461" s="53">
        <f>SUM(C462:C462,E462:E462,G462:G462)</f>
        <v>85</v>
      </c>
      <c r="D461" s="55"/>
      <c r="E461" s="52"/>
      <c r="F461" s="52"/>
      <c r="G461" s="52"/>
    </row>
    <row r="462" spans="1:7">
      <c r="A462" s="79"/>
      <c r="B462" s="52" t="s">
        <v>313</v>
      </c>
      <c r="C462" s="53">
        <v>55</v>
      </c>
      <c r="D462" s="52" t="s">
        <v>940</v>
      </c>
      <c r="E462" s="52">
        <v>10</v>
      </c>
      <c r="F462" s="52" t="s">
        <v>941</v>
      </c>
      <c r="G462" s="52">
        <v>20</v>
      </c>
    </row>
    <row r="463" spans="1:7">
      <c r="A463" s="80" t="s">
        <v>942</v>
      </c>
      <c r="B463" s="52" t="s">
        <v>76</v>
      </c>
      <c r="C463" s="53">
        <f>SUM(C464:C465,E464:E465,G464:G465)</f>
        <v>80</v>
      </c>
      <c r="D463" s="52"/>
      <c r="E463" s="52"/>
      <c r="F463" s="52"/>
      <c r="G463" s="52"/>
    </row>
    <row r="464" spans="1:7">
      <c r="A464" s="79"/>
      <c r="B464" s="52" t="s">
        <v>943</v>
      </c>
      <c r="C464" s="53">
        <v>30</v>
      </c>
      <c r="D464" s="52" t="s">
        <v>944</v>
      </c>
      <c r="E464" s="52">
        <v>10</v>
      </c>
      <c r="F464" s="52" t="s">
        <v>945</v>
      </c>
      <c r="G464" s="53">
        <v>5</v>
      </c>
    </row>
    <row r="465" spans="1:7">
      <c r="A465" s="79"/>
      <c r="B465" s="52" t="s">
        <v>946</v>
      </c>
      <c r="C465" s="53">
        <v>10</v>
      </c>
      <c r="D465" s="52" t="s">
        <v>947</v>
      </c>
      <c r="E465" s="52">
        <v>25</v>
      </c>
      <c r="F465" s="52"/>
      <c r="G465" s="52"/>
    </row>
    <row r="466" spans="1:7">
      <c r="A466" s="51" t="s">
        <v>953</v>
      </c>
      <c r="B466" s="52" t="s">
        <v>76</v>
      </c>
      <c r="C466" s="53">
        <f>SUM(C467:C472,E467:E472,G467:G472)</f>
        <v>254.428</v>
      </c>
      <c r="D466" s="52"/>
      <c r="E466" s="60"/>
      <c r="F466" s="52"/>
      <c r="G466" s="52"/>
    </row>
    <row r="467" spans="1:7">
      <c r="A467" s="51"/>
      <c r="B467" s="52" t="s">
        <v>954</v>
      </c>
      <c r="C467" s="53">
        <v>13</v>
      </c>
      <c r="D467" s="52" t="s">
        <v>955</v>
      </c>
      <c r="E467" s="52">
        <v>5</v>
      </c>
      <c r="F467" s="52" t="s">
        <v>956</v>
      </c>
      <c r="G467" s="52">
        <v>5</v>
      </c>
    </row>
    <row r="468" spans="1:7">
      <c r="A468" s="51"/>
      <c r="B468" s="52" t="s">
        <v>957</v>
      </c>
      <c r="C468" s="53">
        <v>15</v>
      </c>
      <c r="D468" s="52" t="s">
        <v>958</v>
      </c>
      <c r="E468" s="53">
        <v>15</v>
      </c>
      <c r="F468" s="52" t="s">
        <v>959</v>
      </c>
      <c r="G468" s="52">
        <v>10</v>
      </c>
    </row>
    <row r="469" spans="1:7">
      <c r="A469" s="51"/>
      <c r="B469" s="52" t="s">
        <v>960</v>
      </c>
      <c r="C469" s="53">
        <v>15</v>
      </c>
      <c r="D469" s="55" t="s">
        <v>1324</v>
      </c>
      <c r="E469" s="52">
        <v>19.5</v>
      </c>
      <c r="F469" s="52" t="s">
        <v>961</v>
      </c>
      <c r="G469" s="52">
        <v>10</v>
      </c>
    </row>
    <row r="470" spans="1:7">
      <c r="A470" s="51"/>
      <c r="B470" s="55" t="s">
        <v>962</v>
      </c>
      <c r="C470" s="53">
        <v>20</v>
      </c>
      <c r="D470" s="52" t="s">
        <v>963</v>
      </c>
      <c r="E470" s="52">
        <v>5</v>
      </c>
      <c r="F470" s="52" t="s">
        <v>964</v>
      </c>
      <c r="G470" s="52">
        <v>5</v>
      </c>
    </row>
    <row r="471" spans="1:7">
      <c r="A471" s="51"/>
      <c r="B471" s="52" t="s">
        <v>965</v>
      </c>
      <c r="C471" s="53">
        <v>5</v>
      </c>
      <c r="D471" s="52" t="s">
        <v>966</v>
      </c>
      <c r="E471" s="52">
        <v>5</v>
      </c>
      <c r="F471" s="52" t="s">
        <v>967</v>
      </c>
      <c r="G471" s="52">
        <v>5</v>
      </c>
    </row>
    <row r="472" spans="1:7">
      <c r="A472" s="51"/>
      <c r="B472" s="55" t="s">
        <v>7</v>
      </c>
      <c r="C472" s="53">
        <v>101.928</v>
      </c>
      <c r="D472" s="55"/>
      <c r="E472" s="52"/>
      <c r="F472" s="52"/>
      <c r="G472" s="52"/>
    </row>
    <row r="473" spans="1:7">
      <c r="A473" s="68" t="s">
        <v>968</v>
      </c>
      <c r="B473" s="52" t="s">
        <v>76</v>
      </c>
      <c r="C473" s="53">
        <f>SUM(C474:C475,E474:E475,G474:G475)</f>
        <v>159</v>
      </c>
      <c r="D473" s="52"/>
      <c r="E473" s="52"/>
      <c r="F473" s="52"/>
      <c r="G473" s="52"/>
    </row>
    <row r="474" spans="1:7">
      <c r="A474" s="51"/>
      <c r="B474" s="52" t="s">
        <v>969</v>
      </c>
      <c r="C474" s="52">
        <v>80</v>
      </c>
      <c r="D474" s="52" t="s">
        <v>970</v>
      </c>
      <c r="E474" s="52">
        <v>10</v>
      </c>
      <c r="F474" s="52" t="s">
        <v>971</v>
      </c>
      <c r="G474" s="52">
        <v>30</v>
      </c>
    </row>
    <row r="475" spans="1:7">
      <c r="A475" s="51"/>
      <c r="B475" s="52" t="s">
        <v>972</v>
      </c>
      <c r="C475" s="53">
        <v>21</v>
      </c>
      <c r="D475" s="52" t="s">
        <v>973</v>
      </c>
      <c r="E475" s="52">
        <v>3</v>
      </c>
      <c r="F475" s="52" t="s">
        <v>974</v>
      </c>
      <c r="G475" s="52">
        <v>15</v>
      </c>
    </row>
    <row r="476" spans="1:7">
      <c r="A476" s="51" t="s">
        <v>975</v>
      </c>
      <c r="B476" s="52" t="s">
        <v>76</v>
      </c>
      <c r="C476" s="53">
        <f>SUM(C477:C479,E477:E479,G477:G479)</f>
        <v>278</v>
      </c>
      <c r="D476" s="52"/>
      <c r="E476" s="52"/>
      <c r="F476" s="52"/>
      <c r="G476" s="52"/>
    </row>
    <row r="477" spans="1:7">
      <c r="A477" s="51"/>
      <c r="B477" s="52" t="s">
        <v>976</v>
      </c>
      <c r="C477" s="52">
        <v>40</v>
      </c>
      <c r="D477" s="52" t="s">
        <v>977</v>
      </c>
      <c r="E477" s="52">
        <v>60</v>
      </c>
      <c r="F477" s="55" t="s">
        <v>1477</v>
      </c>
      <c r="G477" s="53">
        <v>60</v>
      </c>
    </row>
    <row r="478" spans="1:7">
      <c r="A478" s="51"/>
      <c r="B478" s="75" t="s">
        <v>978</v>
      </c>
      <c r="C478" s="53">
        <v>10</v>
      </c>
      <c r="D478" s="52" t="s">
        <v>979</v>
      </c>
      <c r="E478" s="52">
        <v>33</v>
      </c>
      <c r="F478" s="52" t="s">
        <v>980</v>
      </c>
      <c r="G478" s="52">
        <v>10</v>
      </c>
    </row>
    <row r="479" spans="1:7">
      <c r="A479" s="51"/>
      <c r="B479" s="75" t="s">
        <v>981</v>
      </c>
      <c r="C479" s="53">
        <v>40</v>
      </c>
      <c r="D479" s="52" t="s">
        <v>982</v>
      </c>
      <c r="E479" s="52">
        <v>25</v>
      </c>
      <c r="F479" s="55"/>
      <c r="G479" s="53"/>
    </row>
    <row r="480" spans="1:7">
      <c r="A480" s="51" t="s">
        <v>983</v>
      </c>
      <c r="B480" s="52" t="s">
        <v>76</v>
      </c>
      <c r="C480" s="53">
        <f>SUM(C481:C483,E481:E483,G481:G483)</f>
        <v>84</v>
      </c>
      <c r="D480" s="52"/>
      <c r="E480" s="60"/>
      <c r="F480" s="52"/>
      <c r="G480" s="52"/>
    </row>
    <row r="481" spans="1:7">
      <c r="A481" s="51"/>
      <c r="B481" s="55" t="s">
        <v>984</v>
      </c>
      <c r="C481" s="53">
        <v>5</v>
      </c>
      <c r="D481" s="52" t="s">
        <v>985</v>
      </c>
      <c r="E481" s="52">
        <v>3</v>
      </c>
      <c r="F481" s="55" t="s">
        <v>986</v>
      </c>
      <c r="G481" s="52">
        <v>10</v>
      </c>
    </row>
    <row r="482" spans="1:7">
      <c r="A482" s="51"/>
      <c r="B482" s="52" t="s">
        <v>987</v>
      </c>
      <c r="C482" s="53">
        <v>5</v>
      </c>
      <c r="D482" s="52" t="s">
        <v>988</v>
      </c>
      <c r="E482" s="52">
        <v>6</v>
      </c>
      <c r="F482" s="52" t="s">
        <v>989</v>
      </c>
      <c r="G482" s="52">
        <v>50</v>
      </c>
    </row>
    <row r="483" spans="1:7">
      <c r="A483" s="51"/>
      <c r="B483" s="52" t="s">
        <v>990</v>
      </c>
      <c r="C483" s="53">
        <v>5</v>
      </c>
      <c r="D483" s="55"/>
      <c r="E483" s="53"/>
      <c r="F483" s="52"/>
      <c r="G483" s="52"/>
    </row>
    <row r="484" spans="1:7">
      <c r="A484" s="51" t="s">
        <v>991</v>
      </c>
      <c r="B484" s="52" t="s">
        <v>76</v>
      </c>
      <c r="C484" s="53">
        <f>SUM(C485:C487,E485:E487,G485:G487)</f>
        <v>527.29999999999995</v>
      </c>
      <c r="D484" s="52"/>
      <c r="E484" s="60"/>
      <c r="F484" s="52"/>
      <c r="G484" s="52"/>
    </row>
    <row r="485" spans="1:7">
      <c r="A485" s="51"/>
      <c r="B485" s="55" t="s">
        <v>992</v>
      </c>
      <c r="C485" s="52">
        <v>400</v>
      </c>
      <c r="D485" s="52" t="s">
        <v>993</v>
      </c>
      <c r="E485" s="52">
        <v>20</v>
      </c>
      <c r="F485" s="55" t="s">
        <v>994</v>
      </c>
      <c r="G485" s="52">
        <v>28.8</v>
      </c>
    </row>
    <row r="486" spans="1:7">
      <c r="A486" s="51"/>
      <c r="B486" s="52" t="s">
        <v>995</v>
      </c>
      <c r="C486" s="53">
        <v>18</v>
      </c>
      <c r="D486" s="55" t="s">
        <v>996</v>
      </c>
      <c r="E486" s="52">
        <v>15.5</v>
      </c>
      <c r="F486" s="52" t="s">
        <v>997</v>
      </c>
      <c r="G486" s="52">
        <v>10</v>
      </c>
    </row>
    <row r="487" spans="1:7">
      <c r="A487" s="51"/>
      <c r="B487" s="54" t="s">
        <v>998</v>
      </c>
      <c r="C487" s="53">
        <v>35</v>
      </c>
      <c r="D487" s="55"/>
      <c r="E487" s="52"/>
      <c r="F487" s="52"/>
      <c r="G487" s="52"/>
    </row>
    <row r="488" spans="1:7">
      <c r="A488" s="51" t="s">
        <v>999</v>
      </c>
      <c r="B488" s="52" t="s">
        <v>76</v>
      </c>
      <c r="C488" s="53">
        <f>SUM(C489:C491,E489:E491,G489:G491)</f>
        <v>107</v>
      </c>
      <c r="D488" s="52"/>
      <c r="E488" s="60"/>
      <c r="F488" s="52"/>
      <c r="G488" s="52"/>
    </row>
    <row r="489" spans="1:7">
      <c r="A489" s="51"/>
      <c r="B489" s="52" t="s">
        <v>1000</v>
      </c>
      <c r="C489" s="53">
        <v>8</v>
      </c>
      <c r="D489" s="55" t="s">
        <v>1001</v>
      </c>
      <c r="E489" s="53">
        <v>15</v>
      </c>
      <c r="F489" s="52" t="s">
        <v>1002</v>
      </c>
      <c r="G489" s="52">
        <v>5</v>
      </c>
    </row>
    <row r="490" spans="1:7">
      <c r="A490" s="51"/>
      <c r="B490" s="52" t="s">
        <v>1003</v>
      </c>
      <c r="C490" s="53">
        <v>14</v>
      </c>
      <c r="D490" s="55" t="s">
        <v>1004</v>
      </c>
      <c r="E490" s="52">
        <v>10</v>
      </c>
      <c r="F490" s="52" t="s">
        <v>1005</v>
      </c>
      <c r="G490" s="52">
        <v>5</v>
      </c>
    </row>
    <row r="491" spans="1:7">
      <c r="A491" s="51"/>
      <c r="B491" s="55" t="s">
        <v>1371</v>
      </c>
      <c r="C491" s="53">
        <v>50</v>
      </c>
      <c r="D491" s="52"/>
      <c r="E491" s="52"/>
      <c r="F491" s="52"/>
      <c r="G491" s="52"/>
    </row>
    <row r="492" spans="1:7">
      <c r="A492" s="68" t="s">
        <v>1006</v>
      </c>
      <c r="B492" s="52" t="s">
        <v>76</v>
      </c>
      <c r="C492" s="53">
        <f>SUM(C493:C494,E493:E494,G493:G494)</f>
        <v>46</v>
      </c>
      <c r="D492" s="52"/>
      <c r="E492" s="52"/>
      <c r="F492" s="52"/>
      <c r="G492" s="52"/>
    </row>
    <row r="493" spans="1:7">
      <c r="A493" s="68"/>
      <c r="B493" s="52" t="s">
        <v>1007</v>
      </c>
      <c r="C493" s="53">
        <v>25</v>
      </c>
      <c r="D493" s="52" t="s">
        <v>1008</v>
      </c>
      <c r="E493" s="52">
        <v>10</v>
      </c>
      <c r="F493" s="52" t="s">
        <v>1009</v>
      </c>
      <c r="G493" s="52">
        <v>5</v>
      </c>
    </row>
    <row r="494" spans="1:7">
      <c r="A494" s="68"/>
      <c r="B494" s="52" t="s">
        <v>1010</v>
      </c>
      <c r="C494" s="53">
        <v>6</v>
      </c>
      <c r="D494" s="52"/>
      <c r="E494" s="52"/>
      <c r="F494" s="52"/>
      <c r="G494" s="52"/>
    </row>
    <row r="495" spans="1:7">
      <c r="A495" s="51" t="s">
        <v>1011</v>
      </c>
      <c r="B495" s="81" t="s">
        <v>76</v>
      </c>
      <c r="C495" s="53">
        <f>SUM(C496,E496,G496)</f>
        <v>125</v>
      </c>
      <c r="D495" s="52"/>
      <c r="E495" s="60"/>
      <c r="F495" s="52"/>
      <c r="G495" s="52"/>
    </row>
    <row r="496" spans="1:7">
      <c r="A496" s="51"/>
      <c r="B496" s="52" t="s">
        <v>1012</v>
      </c>
      <c r="C496" s="53">
        <v>37</v>
      </c>
      <c r="D496" s="52" t="s">
        <v>1013</v>
      </c>
      <c r="E496" s="52">
        <v>75</v>
      </c>
      <c r="F496" s="52" t="s">
        <v>1014</v>
      </c>
      <c r="G496" s="52">
        <v>13</v>
      </c>
    </row>
    <row r="497" spans="1:7">
      <c r="A497" s="51" t="s">
        <v>1015</v>
      </c>
      <c r="B497" s="52" t="s">
        <v>76</v>
      </c>
      <c r="C497" s="53">
        <f>SUM(C498,E498,G498)</f>
        <v>275.5</v>
      </c>
      <c r="D497" s="52"/>
      <c r="E497" s="52"/>
      <c r="F497" s="52"/>
      <c r="G497" s="52"/>
    </row>
    <row r="498" spans="1:7">
      <c r="A498" s="51"/>
      <c r="B498" s="55" t="s">
        <v>1384</v>
      </c>
      <c r="C498" s="53">
        <v>20</v>
      </c>
      <c r="D498" s="55" t="s">
        <v>1310</v>
      </c>
      <c r="E498" s="52">
        <v>255.5</v>
      </c>
      <c r="F498" s="55"/>
      <c r="G498" s="52"/>
    </row>
    <row r="499" spans="1:7">
      <c r="A499" s="51" t="s">
        <v>1016</v>
      </c>
      <c r="B499" s="52" t="s">
        <v>76</v>
      </c>
      <c r="C499" s="53">
        <f>SUM(C500:C501,E500:E501,G500:G501)</f>
        <v>358</v>
      </c>
      <c r="D499" s="55"/>
      <c r="E499" s="52"/>
      <c r="F499" s="52"/>
      <c r="G499" s="52"/>
    </row>
    <row r="500" spans="1:7" ht="15.75" customHeight="1">
      <c r="A500" s="51"/>
      <c r="B500" s="52" t="s">
        <v>1017</v>
      </c>
      <c r="C500" s="53">
        <v>230</v>
      </c>
      <c r="D500" s="52" t="s">
        <v>1018</v>
      </c>
      <c r="E500" s="52">
        <v>40</v>
      </c>
      <c r="F500" s="52" t="s">
        <v>1019</v>
      </c>
      <c r="G500" s="52">
        <v>38</v>
      </c>
    </row>
    <row r="501" spans="1:7" ht="15.75" customHeight="1">
      <c r="A501" s="51"/>
      <c r="B501" s="52" t="s">
        <v>1020</v>
      </c>
      <c r="C501" s="52">
        <v>50</v>
      </c>
      <c r="D501" s="52"/>
      <c r="E501" s="52"/>
      <c r="F501" s="52"/>
      <c r="G501" s="52"/>
    </row>
    <row r="502" spans="1:7" ht="15.75" customHeight="1">
      <c r="A502" s="68" t="s">
        <v>1021</v>
      </c>
      <c r="B502" s="52" t="s">
        <v>76</v>
      </c>
      <c r="C502" s="53">
        <f>SUM(C503:C508,E503:E508,G503:G508)</f>
        <v>514</v>
      </c>
      <c r="D502" s="52"/>
      <c r="E502" s="52"/>
      <c r="F502" s="52"/>
      <c r="G502" s="52"/>
    </row>
    <row r="503" spans="1:7" ht="15.75" customHeight="1">
      <c r="A503" s="68"/>
      <c r="B503" s="52" t="s">
        <v>1022</v>
      </c>
      <c r="C503" s="53">
        <v>8</v>
      </c>
      <c r="D503" s="55" t="s">
        <v>1023</v>
      </c>
      <c r="E503" s="52">
        <v>10</v>
      </c>
      <c r="F503" s="55" t="s">
        <v>1024</v>
      </c>
      <c r="G503" s="52">
        <v>5</v>
      </c>
    </row>
    <row r="504" spans="1:7" ht="15.75" customHeight="1">
      <c r="A504" s="68"/>
      <c r="B504" s="52" t="s">
        <v>1025</v>
      </c>
      <c r="C504" s="53">
        <v>80</v>
      </c>
      <c r="D504" s="55" t="s">
        <v>1026</v>
      </c>
      <c r="E504" s="52">
        <v>70</v>
      </c>
      <c r="F504" s="55" t="s">
        <v>1027</v>
      </c>
      <c r="G504" s="52">
        <v>50</v>
      </c>
    </row>
    <row r="505" spans="1:7" ht="15.75" customHeight="1">
      <c r="A505" s="68"/>
      <c r="B505" s="55" t="s">
        <v>1028</v>
      </c>
      <c r="C505" s="53">
        <v>26</v>
      </c>
      <c r="D505" s="52" t="s">
        <v>1029</v>
      </c>
      <c r="E505" s="52">
        <v>10</v>
      </c>
      <c r="F505" s="55" t="s">
        <v>1030</v>
      </c>
      <c r="G505" s="52">
        <v>10</v>
      </c>
    </row>
    <row r="506" spans="1:7" ht="15.75" customHeight="1">
      <c r="A506" s="68"/>
      <c r="B506" s="52" t="s">
        <v>1031</v>
      </c>
      <c r="C506" s="53">
        <v>20</v>
      </c>
      <c r="D506" s="52" t="s">
        <v>1032</v>
      </c>
      <c r="E506" s="52">
        <v>45</v>
      </c>
      <c r="F506" s="52" t="s">
        <v>1033</v>
      </c>
      <c r="G506" s="52">
        <v>40</v>
      </c>
    </row>
    <row r="507" spans="1:7" ht="15.75" customHeight="1">
      <c r="A507" s="68"/>
      <c r="B507" s="52" t="s">
        <v>1034</v>
      </c>
      <c r="C507" s="53">
        <v>10</v>
      </c>
      <c r="D507" s="52" t="s">
        <v>1035</v>
      </c>
      <c r="E507" s="52">
        <v>10</v>
      </c>
      <c r="F507" s="55" t="s">
        <v>1036</v>
      </c>
      <c r="G507" s="52">
        <v>10</v>
      </c>
    </row>
    <row r="508" spans="1:7" ht="15.75" customHeight="1">
      <c r="A508" s="68"/>
      <c r="B508" s="55" t="s">
        <v>1037</v>
      </c>
      <c r="C508" s="52">
        <v>15</v>
      </c>
      <c r="D508" s="52" t="s">
        <v>1038</v>
      </c>
      <c r="E508" s="52">
        <v>15</v>
      </c>
      <c r="F508" s="52" t="s">
        <v>1039</v>
      </c>
      <c r="G508" s="53">
        <v>80</v>
      </c>
    </row>
    <row r="509" spans="1:7" ht="15.75" customHeight="1">
      <c r="A509" s="51" t="s">
        <v>1040</v>
      </c>
      <c r="B509" s="52" t="s">
        <v>76</v>
      </c>
      <c r="C509" s="53">
        <f>SUM(C510:C512,E510:E512,G510:G512)</f>
        <v>500</v>
      </c>
      <c r="D509" s="55"/>
      <c r="E509" s="52"/>
      <c r="F509" s="55"/>
      <c r="G509" s="52"/>
    </row>
    <row r="510" spans="1:7" ht="15.75" customHeight="1">
      <c r="A510" s="51"/>
      <c r="B510" s="52" t="s">
        <v>1041</v>
      </c>
      <c r="C510" s="53">
        <v>190</v>
      </c>
      <c r="D510" s="55" t="s">
        <v>1042</v>
      </c>
      <c r="E510" s="52">
        <v>50</v>
      </c>
      <c r="F510" s="55" t="s">
        <v>1043</v>
      </c>
      <c r="G510" s="52">
        <v>10</v>
      </c>
    </row>
    <row r="511" spans="1:7" ht="15.75" customHeight="1">
      <c r="A511" s="51"/>
      <c r="B511" s="52" t="s">
        <v>1044</v>
      </c>
      <c r="C511" s="53">
        <v>20</v>
      </c>
      <c r="D511" s="55" t="s">
        <v>1045</v>
      </c>
      <c r="E511" s="52">
        <v>50</v>
      </c>
      <c r="F511" s="55" t="s">
        <v>1046</v>
      </c>
      <c r="G511" s="52">
        <v>50</v>
      </c>
    </row>
    <row r="512" spans="1:7" ht="15.75" customHeight="1">
      <c r="A512" s="51"/>
      <c r="B512" s="55" t="s">
        <v>1438</v>
      </c>
      <c r="C512" s="52">
        <v>100</v>
      </c>
      <c r="D512" s="55" t="s">
        <v>1047</v>
      </c>
      <c r="E512" s="52">
        <v>30</v>
      </c>
      <c r="F512" s="55"/>
      <c r="G512" s="52"/>
    </row>
    <row r="513" spans="1:7" ht="15.75" customHeight="1">
      <c r="A513" s="51" t="s">
        <v>1048</v>
      </c>
      <c r="B513" s="52" t="s">
        <v>76</v>
      </c>
      <c r="C513" s="53">
        <f>SUM(C514:C514,E514:E514,G514:G514)</f>
        <v>80</v>
      </c>
      <c r="D513" s="55"/>
      <c r="E513" s="52"/>
      <c r="F513" s="55"/>
      <c r="G513" s="52"/>
    </row>
    <row r="514" spans="1:7" ht="15.75" customHeight="1">
      <c r="A514" s="51"/>
      <c r="B514" s="52" t="s">
        <v>1049</v>
      </c>
      <c r="C514" s="53">
        <v>30</v>
      </c>
      <c r="D514" s="55" t="s">
        <v>1050</v>
      </c>
      <c r="E514" s="52">
        <v>20</v>
      </c>
      <c r="F514" s="55" t="s">
        <v>1051</v>
      </c>
      <c r="G514" s="52">
        <v>30</v>
      </c>
    </row>
    <row r="515" spans="1:7" ht="15.75" customHeight="1">
      <c r="A515" s="82" t="s">
        <v>1052</v>
      </c>
      <c r="B515" s="52" t="s">
        <v>76</v>
      </c>
      <c r="C515" s="53">
        <f>SUM(C516:C516,E516:E516,G516:G516)</f>
        <v>55</v>
      </c>
      <c r="D515" s="55"/>
      <c r="E515" s="52"/>
      <c r="F515" s="55"/>
      <c r="G515" s="52"/>
    </row>
    <row r="516" spans="1:7" ht="15.75" customHeight="1">
      <c r="A516" s="83"/>
      <c r="B516" s="52" t="s">
        <v>1053</v>
      </c>
      <c r="C516" s="53">
        <v>5</v>
      </c>
      <c r="D516" s="55" t="s">
        <v>1054</v>
      </c>
      <c r="E516" s="52">
        <v>40</v>
      </c>
      <c r="F516" s="55" t="s">
        <v>1055</v>
      </c>
      <c r="G516" s="52">
        <v>10</v>
      </c>
    </row>
    <row r="517" spans="1:7" ht="32.25" customHeight="1">
      <c r="A517" s="84" t="s">
        <v>1056</v>
      </c>
      <c r="B517" s="52" t="s">
        <v>1057</v>
      </c>
      <c r="C517" s="53">
        <v>50</v>
      </c>
      <c r="D517" s="55"/>
      <c r="E517" s="52"/>
      <c r="F517" s="55"/>
      <c r="G517" s="52"/>
    </row>
    <row r="518" spans="1:7" ht="18.75" customHeight="1">
      <c r="A518" s="84" t="s">
        <v>1058</v>
      </c>
      <c r="B518" s="52" t="s">
        <v>76</v>
      </c>
      <c r="C518" s="53">
        <f>SUM(C519:C520,E519:E520,G519:G520)</f>
        <v>20</v>
      </c>
      <c r="D518" s="55"/>
      <c r="E518" s="52"/>
      <c r="F518" s="55"/>
      <c r="G518" s="52"/>
    </row>
    <row r="519" spans="1:7" ht="19.5" customHeight="1">
      <c r="A519" s="83"/>
      <c r="B519" s="55" t="s">
        <v>1059</v>
      </c>
      <c r="C519" s="53">
        <v>5</v>
      </c>
      <c r="D519" s="55" t="s">
        <v>1381</v>
      </c>
      <c r="E519" s="52">
        <v>5</v>
      </c>
      <c r="F519" s="55" t="s">
        <v>1060</v>
      </c>
      <c r="G519" s="52">
        <v>5</v>
      </c>
    </row>
    <row r="520" spans="1:7" ht="19.5" customHeight="1">
      <c r="A520" s="83"/>
      <c r="B520" s="55" t="s">
        <v>1380</v>
      </c>
      <c r="C520" s="53">
        <v>5</v>
      </c>
      <c r="D520" s="55"/>
      <c r="E520" s="52"/>
      <c r="F520" s="55"/>
      <c r="G520" s="52"/>
    </row>
    <row r="521" spans="1:7" ht="15.75" customHeight="1">
      <c r="A521" s="51" t="s">
        <v>1061</v>
      </c>
      <c r="B521" s="52" t="s">
        <v>76</v>
      </c>
      <c r="C521" s="53">
        <f>SUM(C522:C525,E522:E525,G522:G525)</f>
        <v>11422.6</v>
      </c>
      <c r="D521" s="52"/>
      <c r="E521" s="60"/>
      <c r="F521" s="52"/>
      <c r="G521" s="52"/>
    </row>
    <row r="522" spans="1:7" ht="72.75" customHeight="1">
      <c r="A522" s="51"/>
      <c r="B522" s="77" t="s">
        <v>1476</v>
      </c>
      <c r="C522" s="53">
        <v>2510</v>
      </c>
      <c r="D522" s="85" t="s">
        <v>1062</v>
      </c>
      <c r="E522" s="52">
        <v>7237</v>
      </c>
      <c r="F522" s="55" t="s">
        <v>1063</v>
      </c>
      <c r="G522" s="53">
        <v>200</v>
      </c>
    </row>
    <row r="523" spans="1:7" ht="18" customHeight="1">
      <c r="A523" s="51"/>
      <c r="B523" s="55" t="s">
        <v>1064</v>
      </c>
      <c r="C523" s="52">
        <v>350</v>
      </c>
      <c r="D523" s="52" t="s">
        <v>1065</v>
      </c>
      <c r="E523" s="53">
        <v>465</v>
      </c>
      <c r="F523" s="55" t="s">
        <v>14</v>
      </c>
      <c r="G523" s="52">
        <v>82.6</v>
      </c>
    </row>
    <row r="524" spans="1:7" ht="17.25" customHeight="1">
      <c r="A524" s="51"/>
      <c r="B524" s="55" t="s">
        <v>1066</v>
      </c>
      <c r="C524" s="53">
        <v>15</v>
      </c>
      <c r="D524" s="52" t="s">
        <v>1067</v>
      </c>
      <c r="E524" s="52">
        <v>11</v>
      </c>
      <c r="F524" s="55" t="s">
        <v>1068</v>
      </c>
      <c r="G524" s="52">
        <v>12</v>
      </c>
    </row>
    <row r="525" spans="1:7">
      <c r="A525" s="51"/>
      <c r="B525" s="55" t="s">
        <v>1300</v>
      </c>
      <c r="C525" s="52">
        <v>20</v>
      </c>
      <c r="D525" s="55" t="s">
        <v>1069</v>
      </c>
      <c r="E525" s="52">
        <v>400</v>
      </c>
      <c r="F525" s="52" t="s">
        <v>1070</v>
      </c>
      <c r="G525" s="53">
        <v>120</v>
      </c>
    </row>
    <row r="526" spans="1:7">
      <c r="A526" s="51" t="s">
        <v>1071</v>
      </c>
      <c r="B526" s="81" t="s">
        <v>76</v>
      </c>
      <c r="C526" s="86">
        <f>SUM(C527:C572,E527:E572,G527:G572)</f>
        <v>139872.97492400001</v>
      </c>
      <c r="D526" s="52"/>
      <c r="E526" s="60"/>
      <c r="F526" s="52"/>
      <c r="G526" s="52"/>
    </row>
    <row r="527" spans="1:7">
      <c r="A527" s="51"/>
      <c r="B527" s="55" t="s">
        <v>1072</v>
      </c>
      <c r="C527" s="53">
        <v>2600</v>
      </c>
      <c r="D527" s="52" t="s">
        <v>1073</v>
      </c>
      <c r="E527" s="52">
        <v>20</v>
      </c>
      <c r="F527" s="55" t="s">
        <v>1074</v>
      </c>
      <c r="G527" s="52">
        <v>25</v>
      </c>
    </row>
    <row r="528" spans="1:7">
      <c r="A528" s="51"/>
      <c r="B528" s="52" t="s">
        <v>1075</v>
      </c>
      <c r="C528" s="53">
        <v>300</v>
      </c>
      <c r="D528" s="52" t="s">
        <v>1076</v>
      </c>
      <c r="E528" s="52">
        <v>2800</v>
      </c>
      <c r="F528" s="55" t="s">
        <v>1077</v>
      </c>
      <c r="G528" s="52">
        <v>15</v>
      </c>
    </row>
    <row r="529" spans="1:7" ht="39" customHeight="1">
      <c r="A529" s="51"/>
      <c r="B529" s="75" t="s">
        <v>1568</v>
      </c>
      <c r="C529" s="53">
        <v>134.69</v>
      </c>
      <c r="D529" s="55" t="s">
        <v>11</v>
      </c>
      <c r="E529" s="52">
        <v>4000</v>
      </c>
      <c r="F529" s="55" t="s">
        <v>12</v>
      </c>
      <c r="G529" s="52">
        <v>1500</v>
      </c>
    </row>
    <row r="530" spans="1:7">
      <c r="A530" s="51"/>
      <c r="B530" s="52" t="s">
        <v>1078</v>
      </c>
      <c r="C530" s="53">
        <v>20</v>
      </c>
      <c r="D530" s="52" t="s">
        <v>1079</v>
      </c>
      <c r="E530" s="52">
        <v>510</v>
      </c>
      <c r="F530" s="57" t="s">
        <v>1572</v>
      </c>
      <c r="G530" s="52">
        <v>10</v>
      </c>
    </row>
    <row r="531" spans="1:7" ht="21.6">
      <c r="A531" s="51"/>
      <c r="B531" s="85" t="s">
        <v>17</v>
      </c>
      <c r="C531" s="52">
        <v>400</v>
      </c>
      <c r="D531" s="52" t="s">
        <v>1080</v>
      </c>
      <c r="E531" s="52">
        <v>176.31</v>
      </c>
      <c r="F531" s="52" t="s">
        <v>1081</v>
      </c>
      <c r="G531" s="52">
        <v>9200</v>
      </c>
    </row>
    <row r="532" spans="1:7">
      <c r="A532" s="51"/>
      <c r="B532" s="111" t="s">
        <v>1474</v>
      </c>
      <c r="C532" s="52">
        <v>500</v>
      </c>
      <c r="D532" s="52" t="s">
        <v>1082</v>
      </c>
      <c r="E532" s="52">
        <v>10</v>
      </c>
      <c r="F532" s="52" t="s">
        <v>1083</v>
      </c>
      <c r="G532" s="52">
        <v>25</v>
      </c>
    </row>
    <row r="533" spans="1:7">
      <c r="A533" s="51"/>
      <c r="B533" s="55" t="s">
        <v>1084</v>
      </c>
      <c r="C533" s="53">
        <v>11</v>
      </c>
      <c r="D533" s="52" t="s">
        <v>1085</v>
      </c>
      <c r="E533" s="52">
        <v>70</v>
      </c>
      <c r="F533" s="55" t="s">
        <v>18</v>
      </c>
      <c r="G533" s="52">
        <v>50</v>
      </c>
    </row>
    <row r="534" spans="1:7" ht="28.8">
      <c r="A534" s="51"/>
      <c r="B534" s="57" t="s">
        <v>1086</v>
      </c>
      <c r="C534" s="53">
        <v>30</v>
      </c>
      <c r="D534" s="55" t="s">
        <v>1325</v>
      </c>
      <c r="E534" s="52">
        <v>170</v>
      </c>
      <c r="F534" s="55" t="s">
        <v>1087</v>
      </c>
      <c r="G534" s="52">
        <v>1000</v>
      </c>
    </row>
    <row r="535" spans="1:7">
      <c r="A535" s="51"/>
      <c r="B535" s="52" t="s">
        <v>1088</v>
      </c>
      <c r="C535" s="53">
        <v>8300</v>
      </c>
      <c r="D535" s="55" t="s">
        <v>1089</v>
      </c>
      <c r="E535" s="52">
        <v>50</v>
      </c>
      <c r="F535" s="55" t="s">
        <v>1303</v>
      </c>
      <c r="G535" s="55">
        <v>90</v>
      </c>
    </row>
    <row r="536" spans="1:7" ht="28.8">
      <c r="A536" s="51"/>
      <c r="B536" s="52" t="s">
        <v>1090</v>
      </c>
      <c r="C536" s="53">
        <v>270</v>
      </c>
      <c r="D536" s="57" t="s">
        <v>1091</v>
      </c>
      <c r="E536" s="52">
        <v>60</v>
      </c>
      <c r="F536" s="57" t="s">
        <v>1092</v>
      </c>
      <c r="G536" s="52">
        <v>100</v>
      </c>
    </row>
    <row r="537" spans="1:7">
      <c r="A537" s="51"/>
      <c r="B537" s="55" t="s">
        <v>1093</v>
      </c>
      <c r="C537" s="53">
        <v>120</v>
      </c>
      <c r="D537" s="57" t="s">
        <v>1094</v>
      </c>
      <c r="E537" s="52">
        <v>300</v>
      </c>
      <c r="F537" s="55" t="s">
        <v>1435</v>
      </c>
      <c r="G537" s="52">
        <v>1400</v>
      </c>
    </row>
    <row r="538" spans="1:7">
      <c r="A538" s="51"/>
      <c r="B538" s="52" t="s">
        <v>1326</v>
      </c>
      <c r="C538" s="53">
        <v>80</v>
      </c>
      <c r="D538" s="55" t="s">
        <v>20</v>
      </c>
      <c r="E538" s="52">
        <v>49.65</v>
      </c>
      <c r="F538" s="52" t="s">
        <v>1095</v>
      </c>
      <c r="G538" s="52">
        <v>85</v>
      </c>
    </row>
    <row r="539" spans="1:7">
      <c r="A539" s="51"/>
      <c r="B539" s="52" t="s">
        <v>1096</v>
      </c>
      <c r="C539" s="53">
        <v>330</v>
      </c>
      <c r="D539" s="52" t="s">
        <v>1097</v>
      </c>
      <c r="E539" s="52">
        <v>54</v>
      </c>
      <c r="F539" s="55" t="s">
        <v>1098</v>
      </c>
      <c r="G539" s="52">
        <v>45</v>
      </c>
    </row>
    <row r="540" spans="1:7">
      <c r="A540" s="51"/>
      <c r="B540" s="52" t="s">
        <v>1099</v>
      </c>
      <c r="C540" s="53">
        <v>25</v>
      </c>
      <c r="D540" s="52" t="s">
        <v>1100</v>
      </c>
      <c r="E540" s="52">
        <v>800</v>
      </c>
      <c r="F540" s="55" t="s">
        <v>1332</v>
      </c>
      <c r="G540" s="52">
        <v>40</v>
      </c>
    </row>
    <row r="541" spans="1:7">
      <c r="A541" s="51"/>
      <c r="B541" s="67" t="s">
        <v>1304</v>
      </c>
      <c r="C541" s="64">
        <v>65</v>
      </c>
      <c r="D541" s="55" t="s">
        <v>1101</v>
      </c>
      <c r="E541" s="52">
        <v>50</v>
      </c>
      <c r="F541" s="55" t="s">
        <v>1102</v>
      </c>
      <c r="G541" s="52">
        <v>10</v>
      </c>
    </row>
    <row r="542" spans="1:7">
      <c r="A542" s="51"/>
      <c r="B542" s="55" t="s">
        <v>1333</v>
      </c>
      <c r="C542" s="52">
        <v>20</v>
      </c>
      <c r="D542" s="55" t="s">
        <v>1103</v>
      </c>
      <c r="E542" s="52">
        <v>10</v>
      </c>
      <c r="F542" s="67" t="s">
        <v>1437</v>
      </c>
      <c r="G542" s="65">
        <v>400</v>
      </c>
    </row>
    <row r="543" spans="1:7" ht="48">
      <c r="A543" s="51"/>
      <c r="B543" s="55" t="s">
        <v>1104</v>
      </c>
      <c r="C543" s="53">
        <v>550</v>
      </c>
      <c r="D543" s="77" t="s">
        <v>19</v>
      </c>
      <c r="E543" s="52">
        <v>131</v>
      </c>
      <c r="F543" s="55" t="s">
        <v>1105</v>
      </c>
      <c r="G543" s="52">
        <v>37000</v>
      </c>
    </row>
    <row r="544" spans="1:7">
      <c r="A544" s="51"/>
      <c r="B544" s="55" t="s">
        <v>1334</v>
      </c>
      <c r="C544" s="52">
        <v>20</v>
      </c>
      <c r="D544" s="55" t="s">
        <v>1335</v>
      </c>
      <c r="E544" s="53">
        <v>25</v>
      </c>
      <c r="F544" s="52" t="s">
        <v>1336</v>
      </c>
      <c r="G544" s="53">
        <v>3200</v>
      </c>
    </row>
    <row r="545" spans="1:7">
      <c r="A545" s="51"/>
      <c r="B545" s="55" t="s">
        <v>1455</v>
      </c>
      <c r="C545" s="53">
        <v>55</v>
      </c>
      <c r="D545" s="55" t="s">
        <v>1456</v>
      </c>
      <c r="E545" s="52">
        <v>10</v>
      </c>
      <c r="F545" s="55" t="s">
        <v>1337</v>
      </c>
      <c r="G545" s="52">
        <v>40</v>
      </c>
    </row>
    <row r="546" spans="1:7" ht="43.2">
      <c r="A546" s="51"/>
      <c r="B546" s="57" t="s">
        <v>950</v>
      </c>
      <c r="C546" s="53">
        <v>800</v>
      </c>
      <c r="D546" s="52" t="s">
        <v>1460</v>
      </c>
      <c r="E546" s="52">
        <v>650</v>
      </c>
      <c r="F546" s="55" t="s">
        <v>1461</v>
      </c>
      <c r="G546" s="52">
        <v>460</v>
      </c>
    </row>
    <row r="547" spans="1:7">
      <c r="A547" s="51"/>
      <c r="B547" s="55" t="s">
        <v>1462</v>
      </c>
      <c r="C547" s="52">
        <v>300</v>
      </c>
      <c r="D547" s="112" t="s">
        <v>1463</v>
      </c>
      <c r="E547" s="52">
        <v>5300</v>
      </c>
      <c r="F547" s="52" t="s">
        <v>1464</v>
      </c>
      <c r="G547" s="53">
        <v>360</v>
      </c>
    </row>
    <row r="548" spans="1:7">
      <c r="A548" s="51"/>
      <c r="B548" s="55" t="s">
        <v>1465</v>
      </c>
      <c r="C548" s="53">
        <v>598.4</v>
      </c>
      <c r="D548" s="55" t="s">
        <v>1466</v>
      </c>
      <c r="E548" s="52">
        <v>27.4</v>
      </c>
      <c r="F548" s="52" t="s">
        <v>1467</v>
      </c>
      <c r="G548" s="52">
        <v>12</v>
      </c>
    </row>
    <row r="549" spans="1:7">
      <c r="A549" s="51"/>
      <c r="B549" s="52" t="s">
        <v>1468</v>
      </c>
      <c r="C549" s="52">
        <v>665.5</v>
      </c>
      <c r="D549" s="52" t="s">
        <v>1469</v>
      </c>
      <c r="E549" s="53">
        <v>860</v>
      </c>
      <c r="F549" s="52" t="s">
        <v>10</v>
      </c>
      <c r="G549" s="53">
        <v>14500</v>
      </c>
    </row>
    <row r="550" spans="1:7">
      <c r="A550" s="51"/>
      <c r="B550" s="55" t="s">
        <v>1470</v>
      </c>
      <c r="C550" s="53">
        <v>810.68</v>
      </c>
      <c r="D550" s="52" t="s">
        <v>1471</v>
      </c>
      <c r="E550" s="53">
        <v>2160</v>
      </c>
      <c r="F550" s="55" t="s">
        <v>1472</v>
      </c>
      <c r="G550" s="53">
        <v>1300</v>
      </c>
    </row>
    <row r="551" spans="1:7" ht="36">
      <c r="A551" s="51"/>
      <c r="B551" s="55" t="s">
        <v>1473</v>
      </c>
      <c r="C551" s="53">
        <v>1500</v>
      </c>
      <c r="D551" s="55" t="s">
        <v>1311</v>
      </c>
      <c r="E551" s="53">
        <v>600</v>
      </c>
      <c r="F551" s="77" t="s">
        <v>1106</v>
      </c>
      <c r="G551" s="52">
        <v>4500</v>
      </c>
    </row>
    <row r="552" spans="1:7">
      <c r="A552" s="51"/>
      <c r="B552" s="55" t="s">
        <v>1339</v>
      </c>
      <c r="C552" s="53">
        <v>950</v>
      </c>
      <c r="D552" s="52" t="s">
        <v>1341</v>
      </c>
      <c r="E552" s="52">
        <v>48</v>
      </c>
      <c r="F552" s="55" t="s">
        <v>1342</v>
      </c>
      <c r="G552" s="52">
        <v>350</v>
      </c>
    </row>
    <row r="553" spans="1:7">
      <c r="A553" s="51"/>
      <c r="B553" s="55" t="s">
        <v>1565</v>
      </c>
      <c r="C553" s="52">
        <v>18</v>
      </c>
      <c r="D553" s="55" t="s">
        <v>1343</v>
      </c>
      <c r="E553" s="52">
        <v>60</v>
      </c>
      <c r="F553" s="57" t="s">
        <v>1344</v>
      </c>
      <c r="G553" s="52">
        <v>50</v>
      </c>
    </row>
    <row r="554" spans="1:7">
      <c r="A554" s="51"/>
      <c r="B554" s="55" t="s">
        <v>1345</v>
      </c>
      <c r="C554" s="52">
        <v>220</v>
      </c>
      <c r="D554" s="111" t="s">
        <v>1346</v>
      </c>
      <c r="E554" s="88">
        <v>20</v>
      </c>
      <c r="F554" s="55" t="s">
        <v>1347</v>
      </c>
      <c r="G554" s="52">
        <v>991</v>
      </c>
    </row>
    <row r="555" spans="1:7">
      <c r="A555" s="51"/>
      <c r="B555" s="55" t="s">
        <v>1107</v>
      </c>
      <c r="C555" s="53">
        <v>200</v>
      </c>
      <c r="D555" s="52" t="s">
        <v>1108</v>
      </c>
      <c r="E555" s="52">
        <v>2000</v>
      </c>
      <c r="F555" s="55" t="s">
        <v>1109</v>
      </c>
      <c r="G555" s="52">
        <v>700</v>
      </c>
    </row>
    <row r="556" spans="1:7">
      <c r="A556" s="51"/>
      <c r="B556" s="55" t="s">
        <v>1110</v>
      </c>
      <c r="C556" s="52">
        <v>20</v>
      </c>
      <c r="D556" s="55" t="s">
        <v>1111</v>
      </c>
      <c r="E556" s="52">
        <v>200</v>
      </c>
      <c r="F556" s="75" t="s">
        <v>1112</v>
      </c>
      <c r="G556" s="52">
        <v>500</v>
      </c>
    </row>
    <row r="557" spans="1:7" ht="43.2">
      <c r="A557" s="51"/>
      <c r="B557" s="57" t="s">
        <v>1436</v>
      </c>
      <c r="C557" s="52">
        <v>260</v>
      </c>
      <c r="D557" s="57" t="s">
        <v>1113</v>
      </c>
      <c r="E557" s="52">
        <v>500</v>
      </c>
      <c r="F557" s="137" t="s">
        <v>1459</v>
      </c>
      <c r="G557" s="65">
        <v>177</v>
      </c>
    </row>
    <row r="558" spans="1:7" ht="36.75" customHeight="1">
      <c r="A558" s="51"/>
      <c r="B558" s="73" t="s">
        <v>1114</v>
      </c>
      <c r="C558" s="88">
        <v>2000</v>
      </c>
      <c r="D558" s="77" t="s">
        <v>1475</v>
      </c>
      <c r="E558" s="53">
        <v>550</v>
      </c>
      <c r="F558" s="52" t="s">
        <v>1338</v>
      </c>
      <c r="G558" s="52">
        <v>12.5</v>
      </c>
    </row>
    <row r="559" spans="1:7">
      <c r="A559" s="51"/>
      <c r="B559" s="55" t="s">
        <v>1348</v>
      </c>
      <c r="C559" s="52">
        <v>500</v>
      </c>
      <c r="D559" s="55" t="s">
        <v>1349</v>
      </c>
      <c r="E559" s="55">
        <v>10</v>
      </c>
      <c r="F559" s="55" t="s">
        <v>1350</v>
      </c>
      <c r="G559" s="52">
        <v>100</v>
      </c>
    </row>
    <row r="560" spans="1:7">
      <c r="A560" s="51"/>
      <c r="B560" s="55" t="s">
        <v>1351</v>
      </c>
      <c r="C560" s="52">
        <v>20</v>
      </c>
      <c r="D560" s="55" t="s">
        <v>1352</v>
      </c>
      <c r="E560" s="52">
        <v>50</v>
      </c>
      <c r="F560" s="55" t="s">
        <v>1353</v>
      </c>
      <c r="G560" s="55">
        <v>20</v>
      </c>
    </row>
    <row r="561" spans="1:7">
      <c r="A561" s="51"/>
      <c r="B561" s="55" t="s">
        <v>1354</v>
      </c>
      <c r="C561" s="53">
        <v>2000</v>
      </c>
      <c r="D561" s="52" t="s">
        <v>1355</v>
      </c>
      <c r="E561" s="52">
        <v>9800</v>
      </c>
      <c r="F561" s="55" t="s">
        <v>1356</v>
      </c>
      <c r="G561" s="59">
        <v>28</v>
      </c>
    </row>
    <row r="562" spans="1:7" ht="15" customHeight="1">
      <c r="A562" s="51"/>
      <c r="B562" s="69" t="s">
        <v>1357</v>
      </c>
      <c r="C562" s="55">
        <v>7.32</v>
      </c>
      <c r="D562" s="55" t="s">
        <v>1358</v>
      </c>
      <c r="E562" s="55">
        <v>100</v>
      </c>
      <c r="F562" s="55" t="s">
        <v>1359</v>
      </c>
      <c r="G562" s="59">
        <v>136</v>
      </c>
    </row>
    <row r="563" spans="1:7">
      <c r="A563" s="51"/>
      <c r="B563" s="55" t="s">
        <v>1360</v>
      </c>
      <c r="C563" s="59">
        <v>583.79359999999997</v>
      </c>
      <c r="D563" s="55" t="s">
        <v>1361</v>
      </c>
      <c r="E563" s="55">
        <v>70.81</v>
      </c>
      <c r="F563" s="55" t="s">
        <v>1362</v>
      </c>
      <c r="G563" s="55">
        <v>54</v>
      </c>
    </row>
    <row r="564" spans="1:7">
      <c r="A564" s="51"/>
      <c r="B564" s="55" t="s">
        <v>1363</v>
      </c>
      <c r="C564" s="55">
        <v>21.834133000000001</v>
      </c>
      <c r="D564" s="55" t="s">
        <v>1364</v>
      </c>
      <c r="E564" s="55">
        <v>16.8</v>
      </c>
      <c r="F564" s="55" t="s">
        <v>1365</v>
      </c>
      <c r="G564" s="59">
        <v>825.84</v>
      </c>
    </row>
    <row r="565" spans="1:7">
      <c r="A565" s="51"/>
      <c r="B565" s="55" t="s">
        <v>1366</v>
      </c>
      <c r="C565" s="59">
        <v>110.984713</v>
      </c>
      <c r="D565" s="55" t="s">
        <v>1367</v>
      </c>
      <c r="E565" s="55">
        <v>150</v>
      </c>
      <c r="F565" s="55" t="s">
        <v>1368</v>
      </c>
      <c r="G565" s="55">
        <v>25.001999999999999</v>
      </c>
    </row>
    <row r="566" spans="1:7">
      <c r="A566" s="51"/>
      <c r="B566" s="55" t="s">
        <v>1369</v>
      </c>
      <c r="C566" s="59">
        <v>120</v>
      </c>
      <c r="D566" s="55" t="s">
        <v>1487</v>
      </c>
      <c r="E566" s="55">
        <v>130</v>
      </c>
      <c r="F566" s="55" t="s">
        <v>1370</v>
      </c>
      <c r="G566" s="55">
        <v>150</v>
      </c>
    </row>
    <row r="567" spans="1:7">
      <c r="A567" s="51"/>
      <c r="B567" s="55" t="s">
        <v>1374</v>
      </c>
      <c r="C567" s="59">
        <v>60</v>
      </c>
      <c r="D567" s="55" t="s">
        <v>948</v>
      </c>
      <c r="E567" s="55">
        <v>30</v>
      </c>
      <c r="F567" s="55" t="s">
        <v>1372</v>
      </c>
      <c r="G567" s="55">
        <v>70</v>
      </c>
    </row>
    <row r="568" spans="1:7">
      <c r="A568" s="51"/>
      <c r="B568" s="55" t="s">
        <v>1493</v>
      </c>
      <c r="C568" s="55">
        <v>50</v>
      </c>
      <c r="D568" s="55" t="s">
        <v>1496</v>
      </c>
      <c r="E568" s="55">
        <v>7.5</v>
      </c>
      <c r="F568" s="55" t="s">
        <v>1558</v>
      </c>
      <c r="G568" s="55">
        <v>100</v>
      </c>
    </row>
    <row r="569" spans="1:7">
      <c r="A569" s="51"/>
      <c r="B569" s="55" t="s">
        <v>1525</v>
      </c>
      <c r="C569" s="59">
        <v>30</v>
      </c>
      <c r="D569" s="55" t="s">
        <v>1522</v>
      </c>
      <c r="E569" s="55">
        <v>50</v>
      </c>
      <c r="F569" s="55" t="s">
        <v>1524</v>
      </c>
      <c r="G569" s="59">
        <v>1361.690478</v>
      </c>
    </row>
    <row r="570" spans="1:7">
      <c r="A570" s="51"/>
      <c r="B570" s="55" t="s">
        <v>1528</v>
      </c>
      <c r="C570" s="55">
        <v>316.27</v>
      </c>
      <c r="D570" s="55" t="s">
        <v>1544</v>
      </c>
      <c r="E570" s="55">
        <v>20</v>
      </c>
      <c r="F570" s="55" t="s">
        <v>1545</v>
      </c>
      <c r="G570" s="59">
        <v>10</v>
      </c>
    </row>
    <row r="571" spans="1:7">
      <c r="A571" s="51"/>
      <c r="B571" s="55" t="s">
        <v>1548</v>
      </c>
      <c r="C571" s="55">
        <v>30</v>
      </c>
      <c r="D571" s="55" t="s">
        <v>1563</v>
      </c>
      <c r="E571" s="55">
        <v>15</v>
      </c>
      <c r="F571" s="55" t="s">
        <v>1569</v>
      </c>
      <c r="G571" s="59">
        <v>100</v>
      </c>
    </row>
    <row r="572" spans="1:7">
      <c r="A572" s="51"/>
      <c r="B572" s="55"/>
      <c r="C572" s="55"/>
      <c r="D572" s="55"/>
      <c r="E572" s="55"/>
      <c r="F572" s="55"/>
      <c r="G572" s="55"/>
    </row>
    <row r="573" spans="1:7">
      <c r="A573" s="51" t="s">
        <v>44</v>
      </c>
      <c r="B573" s="52"/>
      <c r="C573" s="89">
        <f>SUM(C4+C13+C22+C34+C43+C47+C54+C57+C62+C71+C79+C81+C86+C91+C88+C95+C100+C105+C109+C112+C114+C117+C120+C122+C127+C131+C135+C140+C145+C149+C153+C157+C162+C168+C171+C177+C179+C187+C190+C193+C196+C199+C202+C205+C209+C212+C219+C231+C233+C239+C243+C249+C251+C254+C256+C258+C266+C269+C272+C275+C281+C296+C298+C300+C304+C311+C314+C316+C319+C322+C324+C326+C329+C332+C334+C346+C349+C352+C356+C361+C366+C368+C371+C373+C374+C376+C379+C382+C384+C395+C401+C404+C408+C410+C413+C417+C421+C424+C428+C430+C433+C435+C443+C446+C450+C453+C456+C458+C461+C463+C466+C473+C476+C480+C484+C488+C492+C495+C497+C499+C502+C509+C513+C515+C517+C518+C521+C526)</f>
        <v>203298.060424</v>
      </c>
      <c r="D573" s="52"/>
      <c r="E573" s="60"/>
      <c r="F573" s="60"/>
      <c r="G573" s="52"/>
    </row>
  </sheetData>
  <autoFilter ref="A3:G573"/>
  <mergeCells count="3">
    <mergeCell ref="A1:G1"/>
    <mergeCell ref="F2:G2"/>
    <mergeCell ref="E3:F3"/>
  </mergeCells>
  <phoneticPr fontId="1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landscape" useFirstPageNumber="1" r:id="rId1"/>
  <headerFooter>
    <oddFooter>&amp;C第 &amp;P 页</oddFooter>
  </headerFooter>
  <ignoredErrors>
    <ignoredError sqref="C19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39"/>
  <sheetViews>
    <sheetView showZeros="0" workbookViewId="0">
      <selection activeCell="C29" sqref="C29"/>
    </sheetView>
  </sheetViews>
  <sheetFormatPr defaultColWidth="9" defaultRowHeight="15.6"/>
  <cols>
    <col min="1" max="1" width="42" customWidth="1"/>
    <col min="2" max="2" width="11.8984375" customWidth="1"/>
    <col min="3" max="3" width="54.8984375" customWidth="1"/>
    <col min="4" max="4" width="11" customWidth="1"/>
  </cols>
  <sheetData>
    <row r="1" spans="1:4" ht="20.399999999999999">
      <c r="A1" s="202" t="s">
        <v>1521</v>
      </c>
      <c r="B1" s="202"/>
      <c r="C1" s="202"/>
      <c r="D1" s="202"/>
    </row>
    <row r="2" spans="1:4">
      <c r="A2" s="32" t="s">
        <v>1576</v>
      </c>
      <c r="B2" s="33"/>
      <c r="C2" s="203" t="s">
        <v>22</v>
      </c>
      <c r="D2" s="203"/>
    </row>
    <row r="3" spans="1:4" ht="17.399999999999999">
      <c r="A3" s="204" t="s">
        <v>1115</v>
      </c>
      <c r="B3" s="205"/>
      <c r="C3" s="206" t="s">
        <v>1116</v>
      </c>
      <c r="D3" s="206"/>
    </row>
    <row r="4" spans="1:4">
      <c r="A4" s="34" t="s">
        <v>1117</v>
      </c>
      <c r="B4" s="34" t="s">
        <v>1118</v>
      </c>
      <c r="C4" s="34" t="s">
        <v>1117</v>
      </c>
      <c r="D4" s="34" t="s">
        <v>1118</v>
      </c>
    </row>
    <row r="5" spans="1:4">
      <c r="A5" s="35" t="s">
        <v>1119</v>
      </c>
      <c r="B5" s="36"/>
      <c r="C5" s="37" t="s">
        <v>1120</v>
      </c>
      <c r="D5" s="38">
        <v>0</v>
      </c>
    </row>
    <row r="6" spans="1:4">
      <c r="A6" s="35" t="s">
        <v>1121</v>
      </c>
      <c r="B6" s="36"/>
      <c r="C6" s="39" t="s">
        <v>1122</v>
      </c>
      <c r="D6" s="36"/>
    </row>
    <row r="7" spans="1:4">
      <c r="A7" s="35" t="s">
        <v>1123</v>
      </c>
      <c r="B7" s="36"/>
      <c r="C7" s="37" t="s">
        <v>1124</v>
      </c>
      <c r="D7" s="36">
        <v>0</v>
      </c>
    </row>
    <row r="8" spans="1:4">
      <c r="A8" s="40" t="s">
        <v>1125</v>
      </c>
      <c r="B8" s="36"/>
      <c r="C8" s="39" t="s">
        <v>1126</v>
      </c>
      <c r="D8" s="36"/>
    </row>
    <row r="9" spans="1:4">
      <c r="A9" s="40" t="s">
        <v>1127</v>
      </c>
      <c r="B9" s="36"/>
      <c r="C9" s="39" t="s">
        <v>1128</v>
      </c>
      <c r="D9" s="36"/>
    </row>
    <row r="10" spans="1:4">
      <c r="A10" s="35" t="s">
        <v>1129</v>
      </c>
      <c r="B10" s="36"/>
      <c r="C10" s="37" t="s">
        <v>1130</v>
      </c>
      <c r="D10" s="36"/>
    </row>
    <row r="11" spans="1:4">
      <c r="A11" s="35" t="s">
        <v>1131</v>
      </c>
      <c r="B11" s="36"/>
      <c r="C11" s="37" t="s">
        <v>1132</v>
      </c>
      <c r="D11" s="36">
        <f>SUM(D12:D17)</f>
        <v>30400</v>
      </c>
    </row>
    <row r="12" spans="1:4">
      <c r="A12" s="35" t="s">
        <v>1133</v>
      </c>
      <c r="B12" s="36"/>
      <c r="C12" s="37" t="s">
        <v>1134</v>
      </c>
      <c r="D12" s="36">
        <v>30000</v>
      </c>
    </row>
    <row r="13" spans="1:4">
      <c r="A13" s="35" t="s">
        <v>1135</v>
      </c>
      <c r="B13" s="36">
        <v>30000</v>
      </c>
      <c r="C13" s="37" t="s">
        <v>1136</v>
      </c>
      <c r="D13" s="36"/>
    </row>
    <row r="14" spans="1:4">
      <c r="A14" s="35" t="s">
        <v>1137</v>
      </c>
      <c r="B14" s="36"/>
      <c r="C14" s="37" t="s">
        <v>1138</v>
      </c>
      <c r="D14" s="36"/>
    </row>
    <row r="15" spans="1:4">
      <c r="A15" s="35" t="s">
        <v>1139</v>
      </c>
      <c r="B15" s="36"/>
      <c r="C15" s="37" t="s">
        <v>1140</v>
      </c>
      <c r="D15" s="36"/>
    </row>
    <row r="16" spans="1:4">
      <c r="A16" s="35" t="s">
        <v>1141</v>
      </c>
      <c r="B16" s="36">
        <v>150</v>
      </c>
      <c r="C16" s="37" t="s">
        <v>1142</v>
      </c>
      <c r="D16" s="36">
        <v>150</v>
      </c>
    </row>
    <row r="17" spans="1:4">
      <c r="A17" s="35" t="s">
        <v>1143</v>
      </c>
      <c r="B17" s="36"/>
      <c r="C17" s="37" t="s">
        <v>1144</v>
      </c>
      <c r="D17" s="36">
        <v>250</v>
      </c>
    </row>
    <row r="18" spans="1:4">
      <c r="A18" s="35" t="s">
        <v>1145</v>
      </c>
      <c r="B18" s="36"/>
      <c r="C18" s="37" t="s">
        <v>1146</v>
      </c>
      <c r="D18" s="36"/>
    </row>
    <row r="19" spans="1:4">
      <c r="A19" s="35" t="s">
        <v>1147</v>
      </c>
      <c r="B19" s="36"/>
      <c r="C19" s="41" t="s">
        <v>1148</v>
      </c>
      <c r="D19" s="36"/>
    </row>
    <row r="20" spans="1:4">
      <c r="A20" s="35" t="s">
        <v>1149</v>
      </c>
      <c r="B20" s="36">
        <v>250</v>
      </c>
      <c r="C20" s="41" t="s">
        <v>1150</v>
      </c>
      <c r="D20" s="36"/>
    </row>
    <row r="21" spans="1:4">
      <c r="A21" s="35" t="s">
        <v>1151</v>
      </c>
      <c r="B21" s="36"/>
      <c r="C21" s="41" t="s">
        <v>1152</v>
      </c>
      <c r="D21" s="36"/>
    </row>
    <row r="22" spans="1:4">
      <c r="A22" s="35" t="s">
        <v>1153</v>
      </c>
      <c r="B22" s="36"/>
      <c r="C22" s="41" t="s">
        <v>1154</v>
      </c>
      <c r="D22" s="36"/>
    </row>
    <row r="23" spans="1:4">
      <c r="A23" s="35" t="s">
        <v>1155</v>
      </c>
      <c r="B23" s="36"/>
      <c r="C23" s="39" t="s">
        <v>1156</v>
      </c>
      <c r="D23" s="36"/>
    </row>
    <row r="24" spans="1:4">
      <c r="A24" s="35" t="s">
        <v>1157</v>
      </c>
      <c r="B24" s="36"/>
      <c r="C24" s="39" t="s">
        <v>1158</v>
      </c>
      <c r="D24" s="42">
        <v>0</v>
      </c>
    </row>
    <row r="25" spans="1:4">
      <c r="A25" s="35"/>
      <c r="B25" s="36"/>
      <c r="C25" s="41" t="s">
        <v>1159</v>
      </c>
      <c r="D25" s="42"/>
    </row>
    <row r="26" spans="1:4">
      <c r="A26" s="35"/>
      <c r="B26" s="36"/>
      <c r="C26" s="41" t="s">
        <v>1160</v>
      </c>
      <c r="D26" s="42"/>
    </row>
    <row r="27" spans="1:4">
      <c r="A27" s="35"/>
      <c r="B27" s="36"/>
      <c r="C27" s="41" t="s">
        <v>1161</v>
      </c>
      <c r="D27" s="42"/>
    </row>
    <row r="28" spans="1:4">
      <c r="A28" s="35"/>
      <c r="B28" s="36"/>
      <c r="C28" s="39" t="s">
        <v>1162</v>
      </c>
      <c r="D28" s="42"/>
    </row>
    <row r="29" spans="1:4">
      <c r="A29" s="35"/>
      <c r="B29" s="36"/>
      <c r="C29" s="39" t="s">
        <v>1163</v>
      </c>
      <c r="D29" s="42"/>
    </row>
    <row r="30" spans="1:4">
      <c r="A30" s="35"/>
      <c r="B30" s="36"/>
      <c r="C30" s="39" t="s">
        <v>1164</v>
      </c>
      <c r="D30" s="42"/>
    </row>
    <row r="31" spans="1:4">
      <c r="A31" s="35"/>
      <c r="B31" s="36"/>
      <c r="C31" s="39" t="s">
        <v>1165</v>
      </c>
      <c r="D31" s="42"/>
    </row>
    <row r="32" spans="1:4">
      <c r="A32" s="43" t="s">
        <v>1166</v>
      </c>
      <c r="B32" s="42">
        <f>SUM(B5:B31)</f>
        <v>30400</v>
      </c>
      <c r="C32" s="43" t="s">
        <v>1167</v>
      </c>
      <c r="D32" s="42">
        <f>D11</f>
        <v>30400</v>
      </c>
    </row>
    <row r="33" spans="1:4">
      <c r="A33" s="33"/>
      <c r="B33" s="33"/>
      <c r="C33" s="33"/>
      <c r="D33" s="33"/>
    </row>
    <row r="34" spans="1:4">
      <c r="A34" s="33"/>
      <c r="B34" s="33"/>
      <c r="C34" s="33"/>
      <c r="D34" s="33"/>
    </row>
    <row r="35" spans="1:4">
      <c r="A35" s="33"/>
      <c r="B35" s="33"/>
      <c r="C35" s="33"/>
      <c r="D35" s="33"/>
    </row>
    <row r="36" spans="1:4">
      <c r="A36" s="33"/>
      <c r="B36" s="33"/>
      <c r="C36" s="33"/>
      <c r="D36" s="33"/>
    </row>
    <row r="37" spans="1:4">
      <c r="A37" s="33"/>
      <c r="B37" s="33"/>
      <c r="C37" s="33"/>
      <c r="D37" s="33"/>
    </row>
    <row r="38" spans="1:4">
      <c r="A38" s="33"/>
      <c r="B38" s="33"/>
      <c r="C38" s="33"/>
      <c r="D38" s="33"/>
    </row>
    <row r="39" spans="1:4">
      <c r="A39" s="33"/>
      <c r="B39" s="33"/>
      <c r="C39" s="33"/>
      <c r="D39" s="33"/>
    </row>
  </sheetData>
  <mergeCells count="4">
    <mergeCell ref="A1:D1"/>
    <mergeCell ref="C2:D2"/>
    <mergeCell ref="A3:B3"/>
    <mergeCell ref="C3:D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firstPageNumber="158" orientation="landscape" r:id="rId1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16"/>
  <sheetViews>
    <sheetView showZeros="0" workbookViewId="0">
      <selection activeCell="E4" sqref="E4"/>
    </sheetView>
  </sheetViews>
  <sheetFormatPr defaultColWidth="9" defaultRowHeight="15.6"/>
  <cols>
    <col min="1" max="1" width="30.69921875" style="13" customWidth="1"/>
    <col min="2" max="2" width="8.09765625" style="13" customWidth="1"/>
    <col min="3" max="3" width="8.3984375" style="13" customWidth="1"/>
    <col min="4" max="5" width="9.59765625" style="13" customWidth="1"/>
    <col min="6" max="6" width="8.5" style="13" customWidth="1"/>
    <col min="7" max="7" width="9.8984375" style="13" customWidth="1"/>
    <col min="8" max="8" width="7.59765625" style="13" customWidth="1"/>
    <col min="9" max="9" width="8.3984375" style="13" customWidth="1"/>
    <col min="10" max="10" width="6.59765625" style="13" customWidth="1"/>
    <col min="11" max="16384" width="9" style="13"/>
  </cols>
  <sheetData>
    <row r="1" spans="1:10" ht="25.8">
      <c r="A1" s="207" t="s">
        <v>1494</v>
      </c>
      <c r="B1" s="207"/>
      <c r="C1" s="207"/>
      <c r="D1" s="208"/>
      <c r="E1" s="207"/>
      <c r="F1" s="207"/>
      <c r="G1" s="207"/>
      <c r="H1" s="207"/>
      <c r="I1" s="207"/>
      <c r="J1" s="207"/>
    </row>
    <row r="2" spans="1:10" ht="27" customHeight="1">
      <c r="A2" s="14" t="s">
        <v>1577</v>
      </c>
      <c r="B2" s="15"/>
      <c r="C2" s="16"/>
      <c r="D2" s="17"/>
      <c r="E2" s="15"/>
      <c r="F2" s="15"/>
      <c r="G2" s="15"/>
      <c r="H2" s="15"/>
      <c r="I2" s="209" t="s">
        <v>22</v>
      </c>
      <c r="J2" s="209"/>
    </row>
    <row r="3" spans="1:10" ht="63" customHeight="1">
      <c r="A3" s="18" t="s">
        <v>1168</v>
      </c>
      <c r="B3" s="19" t="s">
        <v>44</v>
      </c>
      <c r="C3" s="20" t="s">
        <v>1169</v>
      </c>
      <c r="D3" s="20" t="s">
        <v>1170</v>
      </c>
      <c r="E3" s="21" t="s">
        <v>1171</v>
      </c>
      <c r="F3" s="22" t="s">
        <v>1172</v>
      </c>
      <c r="G3" s="22" t="s">
        <v>1173</v>
      </c>
      <c r="H3" s="22" t="s">
        <v>1174</v>
      </c>
      <c r="I3" s="19" t="s">
        <v>1175</v>
      </c>
      <c r="J3" s="20" t="s">
        <v>1176</v>
      </c>
    </row>
    <row r="4" spans="1:10" ht="25.5" customHeight="1">
      <c r="A4" s="23" t="s">
        <v>1177</v>
      </c>
      <c r="B4" s="24">
        <f>SUM(C4:J4)</f>
        <v>121706</v>
      </c>
      <c r="C4" s="25">
        <v>0</v>
      </c>
      <c r="D4" s="25">
        <v>24035</v>
      </c>
      <c r="E4" s="24">
        <v>28295</v>
      </c>
      <c r="F4" s="24">
        <v>15174</v>
      </c>
      <c r="G4" s="24">
        <v>52230</v>
      </c>
      <c r="H4" s="24"/>
      <c r="I4" s="28">
        <v>1366</v>
      </c>
      <c r="J4" s="29">
        <v>606</v>
      </c>
    </row>
    <row r="5" spans="1:10" ht="25.5" customHeight="1">
      <c r="A5" s="26" t="s">
        <v>1178</v>
      </c>
      <c r="B5" s="24">
        <f t="shared" ref="B5:B16" si="0">SUM(C5:J5)</f>
        <v>59540</v>
      </c>
      <c r="C5" s="24">
        <v>0</v>
      </c>
      <c r="D5" s="24">
        <v>6620</v>
      </c>
      <c r="E5" s="24">
        <v>22185</v>
      </c>
      <c r="F5" s="24">
        <v>13928</v>
      </c>
      <c r="G5" s="24">
        <v>15510</v>
      </c>
      <c r="H5" s="24"/>
      <c r="I5" s="28">
        <v>703</v>
      </c>
      <c r="J5" s="29">
        <v>594</v>
      </c>
    </row>
    <row r="6" spans="1:10" ht="25.5" customHeight="1">
      <c r="A6" s="26" t="s">
        <v>1179</v>
      </c>
      <c r="B6" s="24">
        <f t="shared" si="0"/>
        <v>307</v>
      </c>
      <c r="C6" s="24">
        <v>0</v>
      </c>
      <c r="D6" s="24">
        <v>71</v>
      </c>
      <c r="E6" s="24">
        <v>110</v>
      </c>
      <c r="F6" s="24">
        <v>46</v>
      </c>
      <c r="G6" s="24">
        <v>60</v>
      </c>
      <c r="H6" s="24"/>
      <c r="I6" s="28">
        <v>8</v>
      </c>
      <c r="J6" s="29">
        <v>12</v>
      </c>
    </row>
    <row r="7" spans="1:10" ht="25.5" customHeight="1">
      <c r="A7" s="27" t="s">
        <v>1180</v>
      </c>
      <c r="B7" s="24">
        <f t="shared" si="0"/>
        <v>61061</v>
      </c>
      <c r="C7" s="24">
        <v>0</v>
      </c>
      <c r="D7" s="24">
        <v>17201</v>
      </c>
      <c r="E7" s="24">
        <v>6000</v>
      </c>
      <c r="F7" s="24">
        <v>1200</v>
      </c>
      <c r="G7" s="24">
        <v>36660</v>
      </c>
      <c r="H7" s="24"/>
      <c r="I7" s="28"/>
      <c r="J7" s="30"/>
    </row>
    <row r="8" spans="1:10" ht="25.5" customHeight="1">
      <c r="A8" s="27" t="s">
        <v>1181</v>
      </c>
      <c r="B8" s="24">
        <f t="shared" si="0"/>
        <v>0</v>
      </c>
      <c r="C8" s="24">
        <v>0</v>
      </c>
      <c r="D8" s="24"/>
      <c r="E8" s="24"/>
      <c r="F8" s="18"/>
      <c r="G8" s="18"/>
      <c r="H8" s="18"/>
      <c r="I8" s="18"/>
      <c r="J8" s="31"/>
    </row>
    <row r="9" spans="1:10" ht="25.5" customHeight="1">
      <c r="A9" s="27" t="s">
        <v>1182</v>
      </c>
      <c r="B9" s="24">
        <f t="shared" si="0"/>
        <v>134</v>
      </c>
      <c r="C9" s="24">
        <v>0</v>
      </c>
      <c r="D9" s="24">
        <v>134</v>
      </c>
      <c r="E9" s="24"/>
      <c r="F9" s="24"/>
      <c r="G9" s="24"/>
      <c r="H9" s="24"/>
      <c r="I9" s="28"/>
      <c r="J9" s="30"/>
    </row>
    <row r="10" spans="1:10" ht="25.5" customHeight="1">
      <c r="A10" s="27" t="s">
        <v>1183</v>
      </c>
      <c r="B10" s="24">
        <f t="shared" si="0"/>
        <v>15</v>
      </c>
      <c r="C10" s="24">
        <v>0</v>
      </c>
      <c r="D10" s="24">
        <v>10</v>
      </c>
      <c r="E10" s="24"/>
      <c r="F10" s="24"/>
      <c r="G10" s="18"/>
      <c r="H10" s="18"/>
      <c r="I10" s="24">
        <v>5</v>
      </c>
      <c r="J10" s="31"/>
    </row>
    <row r="11" spans="1:10" ht="25.5" customHeight="1">
      <c r="A11" s="26" t="s">
        <v>1184</v>
      </c>
      <c r="B11" s="24">
        <f t="shared" si="0"/>
        <v>108097</v>
      </c>
      <c r="C11" s="24">
        <v>0</v>
      </c>
      <c r="D11" s="24">
        <v>15109</v>
      </c>
      <c r="E11" s="24">
        <v>27219</v>
      </c>
      <c r="F11" s="24">
        <v>13276</v>
      </c>
      <c r="G11" s="24">
        <v>50230</v>
      </c>
      <c r="H11" s="24"/>
      <c r="I11" s="28">
        <v>1347</v>
      </c>
      <c r="J11" s="29">
        <v>916</v>
      </c>
    </row>
    <row r="12" spans="1:10" ht="25.5" customHeight="1">
      <c r="A12" s="26" t="s">
        <v>1185</v>
      </c>
      <c r="B12" s="24">
        <f t="shared" si="0"/>
        <v>108097</v>
      </c>
      <c r="C12" s="24">
        <v>0</v>
      </c>
      <c r="D12" s="24">
        <v>15109</v>
      </c>
      <c r="E12" s="24">
        <v>27219</v>
      </c>
      <c r="F12" s="24">
        <v>13276</v>
      </c>
      <c r="G12" s="24">
        <v>50230</v>
      </c>
      <c r="H12" s="24"/>
      <c r="I12" s="28">
        <v>1347</v>
      </c>
      <c r="J12" s="29">
        <v>916</v>
      </c>
    </row>
    <row r="13" spans="1:10" ht="25.5" customHeight="1">
      <c r="A13" s="26" t="s">
        <v>1186</v>
      </c>
      <c r="B13" s="24">
        <f t="shared" si="0"/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/>
      <c r="I13" s="28">
        <v>0</v>
      </c>
      <c r="J13" s="30">
        <v>0</v>
      </c>
    </row>
    <row r="14" spans="1:10" ht="25.5" customHeight="1">
      <c r="A14" s="27" t="s">
        <v>1187</v>
      </c>
      <c r="B14" s="24">
        <f t="shared" si="0"/>
        <v>11</v>
      </c>
      <c r="C14" s="24">
        <v>0</v>
      </c>
      <c r="D14" s="24">
        <v>11</v>
      </c>
      <c r="E14" s="24">
        <v>0</v>
      </c>
      <c r="F14" s="24">
        <v>0</v>
      </c>
      <c r="G14" s="18"/>
      <c r="H14" s="18"/>
      <c r="I14" s="24">
        <v>0</v>
      </c>
      <c r="J14" s="31"/>
    </row>
    <row r="15" spans="1:10" ht="25.5" customHeight="1">
      <c r="A15" s="23" t="s">
        <v>1188</v>
      </c>
      <c r="B15" s="24">
        <f t="shared" si="0"/>
        <v>13609</v>
      </c>
      <c r="C15" s="24">
        <v>0</v>
      </c>
      <c r="D15" s="24">
        <f>D4-D11</f>
        <v>8926</v>
      </c>
      <c r="E15" s="24">
        <f t="shared" ref="E15:J15" si="1">E4-E11</f>
        <v>1076</v>
      </c>
      <c r="F15" s="24">
        <f t="shared" si="1"/>
        <v>1898</v>
      </c>
      <c r="G15" s="24">
        <f t="shared" si="1"/>
        <v>2000</v>
      </c>
      <c r="H15" s="24">
        <f t="shared" si="1"/>
        <v>0</v>
      </c>
      <c r="I15" s="24">
        <f t="shared" si="1"/>
        <v>19</v>
      </c>
      <c r="J15" s="24">
        <f t="shared" si="1"/>
        <v>-310</v>
      </c>
    </row>
    <row r="16" spans="1:10" ht="25.5" customHeight="1">
      <c r="A16" s="26" t="s">
        <v>1189</v>
      </c>
      <c r="B16" s="24">
        <f t="shared" si="0"/>
        <v>97344</v>
      </c>
      <c r="C16" s="24"/>
      <c r="D16" s="24">
        <v>55658</v>
      </c>
      <c r="E16" s="24">
        <v>11931</v>
      </c>
      <c r="F16" s="24">
        <v>14429</v>
      </c>
      <c r="G16" s="24">
        <v>14828</v>
      </c>
      <c r="H16" s="24"/>
      <c r="I16" s="28">
        <v>449</v>
      </c>
      <c r="J16" s="29">
        <v>49</v>
      </c>
    </row>
  </sheetData>
  <mergeCells count="2">
    <mergeCell ref="A1:J1"/>
    <mergeCell ref="I2:J2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59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21" sqref="C21"/>
    </sheetView>
  </sheetViews>
  <sheetFormatPr defaultColWidth="9" defaultRowHeight="15.6"/>
  <cols>
    <col min="1" max="1" width="27.69921875" customWidth="1"/>
    <col min="3" max="3" width="10.3984375" customWidth="1"/>
    <col min="4" max="4" width="32.59765625" customWidth="1"/>
    <col min="6" max="6" width="11.19921875" customWidth="1"/>
  </cols>
  <sheetData>
    <row r="1" spans="1:6" ht="20.399999999999999">
      <c r="A1" s="210" t="s">
        <v>1495</v>
      </c>
      <c r="B1" s="210"/>
      <c r="C1" s="210"/>
      <c r="D1" s="210"/>
      <c r="E1" s="210"/>
      <c r="F1" s="210"/>
    </row>
    <row r="2" spans="1:6" ht="25.5" customHeight="1">
      <c r="A2" s="1" t="s">
        <v>1578</v>
      </c>
      <c r="B2" s="2"/>
      <c r="C2" s="3"/>
      <c r="D2" s="4"/>
      <c r="E2" s="2"/>
      <c r="F2" s="5" t="s">
        <v>22</v>
      </c>
    </row>
    <row r="3" spans="1:6" ht="25.5" customHeight="1">
      <c r="A3" s="211" t="s">
        <v>1190</v>
      </c>
      <c r="B3" s="212"/>
      <c r="C3" s="212"/>
      <c r="D3" s="211" t="s">
        <v>1191</v>
      </c>
      <c r="E3" s="212"/>
      <c r="F3" s="213"/>
    </row>
    <row r="4" spans="1:6" ht="25.5" customHeight="1">
      <c r="A4" s="214" t="s">
        <v>1192</v>
      </c>
      <c r="B4" s="214" t="s">
        <v>1193</v>
      </c>
      <c r="C4" s="214" t="s">
        <v>79</v>
      </c>
      <c r="D4" s="214" t="s">
        <v>1192</v>
      </c>
      <c r="E4" s="214" t="s">
        <v>1193</v>
      </c>
      <c r="F4" s="214" t="s">
        <v>79</v>
      </c>
    </row>
    <row r="5" spans="1:6" ht="25.5" customHeight="1">
      <c r="A5" s="215"/>
      <c r="B5" s="215"/>
      <c r="C5" s="215"/>
      <c r="D5" s="215"/>
      <c r="E5" s="215"/>
      <c r="F5" s="215"/>
    </row>
    <row r="6" spans="1:6" ht="25.5" customHeight="1">
      <c r="A6" s="6" t="s">
        <v>1194</v>
      </c>
      <c r="B6" s="7">
        <v>1</v>
      </c>
      <c r="C6" s="6"/>
      <c r="D6" s="8" t="s">
        <v>1195</v>
      </c>
      <c r="E6" s="7">
        <v>12</v>
      </c>
      <c r="F6" s="6"/>
    </row>
    <row r="7" spans="1:6" ht="25.5" customHeight="1">
      <c r="A7" s="6" t="s">
        <v>1196</v>
      </c>
      <c r="B7" s="7">
        <v>2</v>
      </c>
      <c r="C7" s="9"/>
      <c r="D7" s="6" t="s">
        <v>1197</v>
      </c>
      <c r="E7" s="7">
        <v>13</v>
      </c>
      <c r="F7" s="6"/>
    </row>
    <row r="8" spans="1:6" ht="25.5" customHeight="1">
      <c r="A8" s="6" t="s">
        <v>1198</v>
      </c>
      <c r="B8" s="7">
        <v>3</v>
      </c>
      <c r="C8" s="9"/>
      <c r="D8" s="6" t="s">
        <v>1199</v>
      </c>
      <c r="E8" s="7">
        <v>14</v>
      </c>
      <c r="F8" s="6"/>
    </row>
    <row r="9" spans="1:6" ht="25.5" customHeight="1">
      <c r="A9" s="6" t="s">
        <v>1200</v>
      </c>
      <c r="B9" s="7">
        <v>4</v>
      </c>
      <c r="C9" s="9"/>
      <c r="D9" s="6" t="s">
        <v>1201</v>
      </c>
      <c r="E9" s="7">
        <v>15</v>
      </c>
      <c r="F9" s="6"/>
    </row>
    <row r="10" spans="1:6" ht="25.5" customHeight="1">
      <c r="A10" s="10" t="s">
        <v>1202</v>
      </c>
      <c r="B10" s="7">
        <v>5</v>
      </c>
      <c r="C10" s="9"/>
      <c r="D10" s="6" t="s">
        <v>1203</v>
      </c>
      <c r="E10" s="7">
        <v>16</v>
      </c>
      <c r="F10" s="6"/>
    </row>
    <row r="11" spans="1:6" ht="25.5" customHeight="1">
      <c r="A11" s="10" t="s">
        <v>1204</v>
      </c>
      <c r="B11" s="7">
        <v>6</v>
      </c>
      <c r="C11" s="9">
        <v>1200</v>
      </c>
      <c r="D11" s="10" t="s">
        <v>1205</v>
      </c>
      <c r="E11" s="7">
        <v>17</v>
      </c>
      <c r="F11" s="7"/>
    </row>
    <row r="12" spans="1:6" ht="25.5" customHeight="1">
      <c r="A12" s="11"/>
      <c r="B12" s="7">
        <v>7</v>
      </c>
      <c r="C12" s="12"/>
      <c r="D12" s="6" t="s">
        <v>1206</v>
      </c>
      <c r="E12" s="7">
        <v>18</v>
      </c>
      <c r="F12" s="6">
        <v>1288</v>
      </c>
    </row>
    <row r="13" spans="1:6" ht="25.5" customHeight="1">
      <c r="A13" s="7"/>
      <c r="B13" s="7">
        <v>8</v>
      </c>
      <c r="C13" s="9"/>
      <c r="D13" s="6"/>
      <c r="E13" s="7">
        <v>19</v>
      </c>
      <c r="F13" s="6"/>
    </row>
    <row r="14" spans="1:6" ht="25.5" customHeight="1">
      <c r="A14" s="7" t="s">
        <v>1207</v>
      </c>
      <c r="B14" s="7">
        <v>9</v>
      </c>
      <c r="C14" s="9">
        <f>SUM(C7:C13)</f>
        <v>1200</v>
      </c>
      <c r="D14" s="7" t="s">
        <v>1208</v>
      </c>
      <c r="E14" s="7">
        <v>20</v>
      </c>
      <c r="F14" s="6">
        <f>SUM(F6:F13)</f>
        <v>1288</v>
      </c>
    </row>
    <row r="15" spans="1:6" ht="25.5" customHeight="1">
      <c r="A15" s="10" t="s">
        <v>1209</v>
      </c>
      <c r="B15" s="7">
        <v>10</v>
      </c>
      <c r="C15" s="9">
        <v>88</v>
      </c>
      <c r="D15" s="6" t="s">
        <v>1210</v>
      </c>
      <c r="E15" s="7">
        <v>21</v>
      </c>
      <c r="F15" s="7"/>
    </row>
    <row r="16" spans="1:6" ht="25.5" customHeight="1">
      <c r="A16" s="7" t="s">
        <v>1211</v>
      </c>
      <c r="B16" s="7">
        <v>11</v>
      </c>
      <c r="C16" s="9">
        <v>1288</v>
      </c>
      <c r="D16" s="7" t="s">
        <v>1212</v>
      </c>
      <c r="E16" s="7">
        <v>22</v>
      </c>
      <c r="F16" s="6">
        <v>1288</v>
      </c>
    </row>
  </sheetData>
  <mergeCells count="9">
    <mergeCell ref="A1:F1"/>
    <mergeCell ref="A3:C3"/>
    <mergeCell ref="D3:F3"/>
    <mergeCell ref="A4:A5"/>
    <mergeCell ref="B4:B5"/>
    <mergeCell ref="C4:C5"/>
    <mergeCell ref="D4:D5"/>
    <mergeCell ref="E4:E5"/>
    <mergeCell ref="F4:F5"/>
  </mergeCells>
  <phoneticPr fontId="13" type="noConversion"/>
  <printOptions horizontalCentered="1"/>
  <pageMargins left="0.70866141732283472" right="0.70866141732283472" top="0.74803149606299213" bottom="0.55118110236220474" header="0.31496062992125984" footer="0.31496062992125984"/>
  <pageSetup paperSize="9" firstPageNumber="160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H27" sqref="H27"/>
    </sheetView>
  </sheetViews>
  <sheetFormatPr defaultRowHeight="15.6"/>
  <cols>
    <col min="1" max="2" width="24.5" customWidth="1"/>
    <col min="3" max="3" width="30.09765625" customWidth="1"/>
  </cols>
  <sheetData>
    <row r="1" spans="1:3" ht="20.399999999999999">
      <c r="A1" s="216" t="s">
        <v>1584</v>
      </c>
      <c r="B1" s="217"/>
      <c r="C1" s="217"/>
    </row>
    <row r="2" spans="1:3" ht="36" customHeight="1">
      <c r="A2" s="114" t="s">
        <v>1579</v>
      </c>
      <c r="B2" s="114" t="s">
        <v>1580</v>
      </c>
      <c r="C2" s="114" t="s">
        <v>1581</v>
      </c>
    </row>
    <row r="3" spans="1:3" ht="29.25" customHeight="1">
      <c r="A3" s="115"/>
      <c r="B3" s="115"/>
      <c r="C3" s="115"/>
    </row>
    <row r="4" spans="1:3">
      <c r="A4" t="s">
        <v>1582</v>
      </c>
    </row>
    <row r="5" spans="1:3">
      <c r="A5" t="s">
        <v>1583</v>
      </c>
    </row>
  </sheetData>
  <mergeCells count="1">
    <mergeCell ref="A1:C1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7</vt:i4>
      </vt:variant>
    </vt:vector>
  </HeadingPairs>
  <TitlesOfParts>
    <vt:vector size="19" baseType="lpstr">
      <vt:lpstr>收入表（表一）</vt:lpstr>
      <vt:lpstr>平衡表（表二）</vt:lpstr>
      <vt:lpstr>平衡表 (含上级)（表三）</vt:lpstr>
      <vt:lpstr>支出表（经济分类表）（表四）</vt:lpstr>
      <vt:lpstr>专项业务费表（表五）</vt:lpstr>
      <vt:lpstr>政府性基金（表六）</vt:lpstr>
      <vt:lpstr>社会保险基金（表七）</vt:lpstr>
      <vt:lpstr>国有资本经营（表八）</vt:lpstr>
      <vt:lpstr>政府性基金转移支付表</vt:lpstr>
      <vt:lpstr>一般债务限额和余额表</vt:lpstr>
      <vt:lpstr>专项债务限和余额表</vt:lpstr>
      <vt:lpstr>“三公”经费预算表</vt:lpstr>
      <vt:lpstr>'国有资本经营（表八）'!Print_Area</vt:lpstr>
      <vt:lpstr>'平衡表 (含上级)（表三）'!Print_Area</vt:lpstr>
      <vt:lpstr>'平衡表（表二）'!Print_Area</vt:lpstr>
      <vt:lpstr>'支出表（经济分类表）（表四）'!Print_Area</vt:lpstr>
      <vt:lpstr>'专项业务费表（表五）'!Print_Area</vt:lpstr>
      <vt:lpstr>'政府性基金（表六）'!Print_Titles</vt:lpstr>
      <vt:lpstr>'专项业务费表（表五）'!Print_Titles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2018-12-24T03:59:22Z</cp:lastPrinted>
  <dcterms:created xsi:type="dcterms:W3CDTF">2006-03-07T01:05:00Z</dcterms:created>
  <dcterms:modified xsi:type="dcterms:W3CDTF">2019-01-18T03:06:13Z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