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11"/>
  </bookViews>
  <sheets>
    <sheet name="目录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情况表" sheetId="5" r:id="rId5"/>
    <sheet name="一般公共预算支出表" sheetId="6" r:id="rId6"/>
    <sheet name="一般公共预算基本支出表" sheetId="7" r:id="rId7"/>
    <sheet name="一般公共预算“三公”经费支出表" sheetId="8" r:id="rId8"/>
    <sheet name="政府性基金预算支出情况表" sheetId="9" r:id="rId9"/>
    <sheet name="项目支出预算表" sheetId="10" r:id="rId10"/>
    <sheet name="政府采购预算表" sheetId="11" r:id="rId11"/>
    <sheet name="政府购买服务支出预算表" sheetId="12" r:id="rId12"/>
    <sheet name="项目支出绩效目标表" sheetId="13" r:id="rId13"/>
    <sheet name="部门(单位)整体绩效目标申报表" sheetId="14" r:id="rId14"/>
  </sheets>
  <definedNames>
    <definedName name="_xlnm.Print_Area" localSheetId="13">'部门(单位)整体绩效目标申报表'!$A$2:$S$20</definedName>
    <definedName name="_xlnm.Print_Area" localSheetId="1">部门收支总体情况表!$A$2:$D$43</definedName>
    <definedName name="_xlnm.Print_Area" localSheetId="4">财政拨款收支情况表!$A$2:$D$41</definedName>
    <definedName name="_xlnm.Print_Area" localSheetId="9">项目支出预算表!$A$2:$T$9</definedName>
    <definedName name="_xlnm.Print_Area" localSheetId="6">一般公共预算基本支出表!$A$2:$E$41</definedName>
    <definedName name="_xlnm.Print_Area" localSheetId="10">政府采购预算表!$A$2:$AE$19</definedName>
    <definedName name="_xlnm.Print_Titles" localSheetId="11">政府购买服务支出预算表!$5:$7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<sst xmlns="http://schemas.openxmlformats.org/spreadsheetml/2006/main" count="818" uniqueCount="449">
  <si>
    <t>2025部门预算表目录</t>
  </si>
  <si>
    <t>序号</t>
  </si>
  <si>
    <t>名称</t>
  </si>
  <si>
    <t>备注</t>
  </si>
  <si>
    <t>部门收支总体情况表</t>
  </si>
  <si>
    <t>部门收入总体情况表</t>
  </si>
  <si>
    <t>部门支出总体情况表</t>
  </si>
  <si>
    <t>财政拨款收支情况表</t>
  </si>
  <si>
    <t>一般公共预算支出表</t>
  </si>
  <si>
    <t>一般公共预算基本支出表</t>
  </si>
  <si>
    <t>一般公共预算“三公”经费支出表</t>
  </si>
  <si>
    <t>政府性基金预算支出情况表</t>
  </si>
  <si>
    <t>项目支出预算表</t>
  </si>
  <si>
    <t>政府采购预算表</t>
  </si>
  <si>
    <t>政府购买服务支出预算表</t>
  </si>
  <si>
    <t>项目支出绩效目标表</t>
  </si>
  <si>
    <t>部门(单位)整体绩效目标申报表</t>
  </si>
  <si>
    <t>单位：301001_新邵县酿溪镇人民政府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</si>
  <si>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</si>
  <si>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</si>
  <si>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</si>
  <si>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</si>
  <si>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</si>
  <si>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</si>
  <si>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</si>
  <si>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</si>
  <si>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</si>
  <si>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</si>
  <si>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</si>
  <si>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</si>
  <si>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</si>
  <si>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</si>
  <si>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</si>
  <si>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</si>
  <si>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</si>
  <si>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</si>
  <si>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</si>
  <si>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</si>
  <si>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</si>
  <si>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</si>
  <si>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</si>
  <si>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</si>
  <si>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</si>
  <si>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</si>
  <si>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</si>
  <si>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</si>
  <si>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</si>
  <si>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</si>
  <si>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</si>
  <si>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</si>
  <si>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</si>
  <si>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</si>
  <si>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</si>
  <si>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</si>
  <si>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</si>
  <si>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</si>
  <si>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</si>
  <si>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</si>
  <si>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</si>
  <si>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</si>
  <si>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</si>
  <si>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</si>
  <si>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</si>
  <si>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</si>
  <si>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</si>
  <si>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</si>
  <si>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</si>
  <si>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</si>
  <si>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</si>
  <si>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</si>
  <si>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</si>
  <si>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科目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</si>
  <si>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</si>
  <si>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</si>
  <si>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</si>
  <si>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</si>
  <si>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</si>
  <si>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</si>
  <si>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</si>
  <si>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</si>
  <si>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</si>
  <si>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</si>
  <si>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</si>
  <si>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</si>
  <si>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</si>
  <si>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</si>
  <si>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</si>
  <si>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</si>
  <si>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</si>
  <si>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301001_新邵县酿溪镇人民政府</t>
  </si>
  <si>
    <t>301001</t>
  </si>
  <si>
    <t>新邵县酿溪镇人民政府</t>
  </si>
  <si>
    <t>2082702</t>
  </si>
  <si>
    <t>财政对工伤保险基金的补助</t>
  </si>
  <si>
    <t>2010301</t>
  </si>
  <si>
    <t>行政运行</t>
  </si>
  <si>
    <t>2082701</t>
  </si>
  <si>
    <t>财政对失业保险基金的补助</t>
  </si>
  <si>
    <t>2101101</t>
  </si>
  <si>
    <t>行政单位医疗</t>
  </si>
  <si>
    <t>2080505</t>
  </si>
  <si>
    <t>机关事业单位基本养老保险缴费支出</t>
  </si>
  <si>
    <t>2210201</t>
  </si>
  <si>
    <t>住房公积金</t>
  </si>
  <si>
    <t>其他农林水支出</t>
  </si>
  <si>
    <t>基本支出</t>
  </si>
  <si>
    <t>项目支出</t>
  </si>
  <si>
    <t>人员类</t>
  </si>
  <si>
    <t>公用经费</t>
  </si>
  <si>
    <t>其他运转类</t>
  </si>
  <si>
    <t>特定目标类</t>
  </si>
  <si>
    <t xml:space="preserve">  301001</t>
  </si>
  <si>
    <t xml:space="preserve">  新邵县酿溪镇人民政府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</si>
  <si>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</si>
  <si>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</si>
  <si>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</si>
  <si>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</si>
  <si>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</si>
  <si>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</si>
  <si>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</si>
  <si>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</si>
  <si>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科目编码</t>
  </si>
  <si>
    <t>科目名称</t>
  </si>
  <si>
    <t>人员经费</t>
  </si>
  <si>
    <t>201</t>
  </si>
  <si>
    <t>一般公共服务支出</t>
  </si>
  <si>
    <t>20103</t>
  </si>
  <si>
    <t>政府办公厅（室）及相关机构事务</t>
  </si>
  <si>
    <t>208</t>
  </si>
  <si>
    <t>社会保障和就业支出</t>
  </si>
  <si>
    <t>20805</t>
  </si>
  <si>
    <t>行政事业单位养老支出</t>
  </si>
  <si>
    <t>20827</t>
  </si>
  <si>
    <t>财政对其他社会保险基金的补助</t>
  </si>
  <si>
    <t>210</t>
  </si>
  <si>
    <t>卫生健康支出</t>
  </si>
  <si>
    <t>21011</t>
  </si>
  <si>
    <t>行政事业单位医疗</t>
  </si>
  <si>
    <t>221</t>
  </si>
  <si>
    <t>住房保障支出</t>
  </si>
  <si>
    <t>22102</t>
  </si>
  <si>
    <t>住房改革支出</t>
  </si>
  <si>
    <t>农林水支出</t>
  </si>
  <si>
    <t>合计：</t>
  </si>
  <si>
    <t>部门预算支出经济分类科目</t>
  </si>
  <si>
    <t>本年一般公共预算基本支出</t>
  </si>
  <si>
    <t>301</t>
  </si>
  <si>
    <t>工资福利支出</t>
  </si>
  <si>
    <t>30107</t>
  </si>
  <si>
    <t>绩效工资</t>
  </si>
  <si>
    <t>30103</t>
  </si>
  <si>
    <t>奖金</t>
  </si>
  <si>
    <t>30101</t>
  </si>
  <si>
    <t>基本工资</t>
  </si>
  <si>
    <t>30102</t>
  </si>
  <si>
    <t>津贴补贴</t>
  </si>
  <si>
    <t>30108</t>
  </si>
  <si>
    <t>机关事业单位基本养老保险缴费</t>
  </si>
  <si>
    <t>30112</t>
  </si>
  <si>
    <t>其他社会保障缴费</t>
  </si>
  <si>
    <t>职工基本医疗保险缴费</t>
  </si>
  <si>
    <t>30113</t>
  </si>
  <si>
    <t>伙食补助</t>
  </si>
  <si>
    <t>303</t>
  </si>
  <si>
    <t>对个人和家庭的补助</t>
  </si>
  <si>
    <t>退休费</t>
  </si>
  <si>
    <t>30305</t>
  </si>
  <si>
    <t>生活补助</t>
  </si>
  <si>
    <t>其他对个人和家庭的补助</t>
  </si>
  <si>
    <t>302</t>
  </si>
  <si>
    <t>商品和服务支出</t>
  </si>
  <si>
    <t>30206</t>
  </si>
  <si>
    <t>电费</t>
  </si>
  <si>
    <t>30207</t>
  </si>
  <si>
    <t>邮电费</t>
  </si>
  <si>
    <t>30205</t>
  </si>
  <si>
    <t>水费</t>
  </si>
  <si>
    <t>30202</t>
  </si>
  <si>
    <t>印刷费</t>
  </si>
  <si>
    <t>30201</t>
  </si>
  <si>
    <t>办公费</t>
  </si>
  <si>
    <t>咨询费</t>
  </si>
  <si>
    <t>30239</t>
  </si>
  <si>
    <t>其他交通费用</t>
  </si>
  <si>
    <t>30211</t>
  </si>
  <si>
    <t>差旅费</t>
  </si>
  <si>
    <t>30213</t>
  </si>
  <si>
    <t>维修（护）费</t>
  </si>
  <si>
    <t>租赁费</t>
  </si>
  <si>
    <t>30215</t>
  </si>
  <si>
    <t>会议费</t>
  </si>
  <si>
    <t>30216</t>
  </si>
  <si>
    <t>培训费</t>
  </si>
  <si>
    <t>专用材料费</t>
  </si>
  <si>
    <t>30226</t>
  </si>
  <si>
    <t>劳务费</t>
  </si>
  <si>
    <t>30228</t>
  </si>
  <si>
    <t>工会经费</t>
  </si>
  <si>
    <t>福利费</t>
  </si>
  <si>
    <t>30231</t>
  </si>
  <si>
    <t>公务用车运行维护费</t>
  </si>
  <si>
    <t>30299</t>
  </si>
  <si>
    <t>其他商品和服务支出</t>
  </si>
  <si>
    <t>资本性支出</t>
  </si>
  <si>
    <t>办公设备购置</t>
  </si>
  <si>
    <t>合  计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</si>
  <si>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</si>
  <si>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</si>
  <si>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</si>
  <si>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</si>
  <si>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</si>
  <si>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</si>
  <si>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</si>
  <si>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</si>
  <si>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</si>
  <si>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301_新邵县酿溪镇人民政府</t>
  </si>
  <si>
    <t>本年政府性基金预算支出</t>
  </si>
  <si>
    <t>说明：此表格无数据。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</si>
  <si>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</si>
  <si>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</si>
  <si>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</si>
  <si>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</si>
  <si>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</si>
  <si>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</si>
  <si>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</si>
  <si>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</si>
  <si>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</si>
  <si>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</si>
  <si>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</si>
  <si>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</si>
  <si>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>特定项目类</t>
  </si>
  <si>
    <t xml:space="preserve"> </t>
  </si>
  <si>
    <t>金额单位：万元</t>
  </si>
  <si>
    <t>功能科目</t>
  </si>
  <si>
    <t>单位代码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</si>
  <si>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</si>
  <si>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</si>
  <si>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</si>
  <si>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</si>
  <si>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</si>
  <si>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</si>
  <si>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</si>
  <si>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</si>
  <si>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</si>
  <si>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</si>
  <si>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</si>
  <si>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</si>
  <si>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</si>
  <si>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</si>
  <si>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</si>
  <si>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</si>
  <si>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</si>
  <si>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</si>
  <si>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</si>
  <si>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</si>
  <si>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</si>
  <si>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 xml:space="preserve">   新邵县酿溪镇人民政府</t>
  </si>
  <si>
    <t>03</t>
  </si>
  <si>
    <t>01</t>
  </si>
  <si>
    <t>一般公务费</t>
  </si>
  <si>
    <t>A02010104</t>
  </si>
  <si>
    <t>台式计算机</t>
  </si>
  <si>
    <t>2025</t>
  </si>
  <si>
    <t>20</t>
  </si>
  <si>
    <t>台</t>
  </si>
  <si>
    <t>A020201</t>
  </si>
  <si>
    <t>一体式复印机</t>
  </si>
  <si>
    <t>5</t>
  </si>
  <si>
    <t>A02022101</t>
  </si>
  <si>
    <t>碎纸机</t>
  </si>
  <si>
    <t>A0206180203</t>
  </si>
  <si>
    <t>空调机</t>
  </si>
  <si>
    <t>6</t>
  </si>
  <si>
    <t>A060299</t>
  </si>
  <si>
    <t>其他台、桌类</t>
  </si>
  <si>
    <t>套</t>
  </si>
  <si>
    <t>A060503</t>
  </si>
  <si>
    <t>金属质柜类</t>
  </si>
  <si>
    <t>个</t>
  </si>
  <si>
    <t>A090201</t>
  </si>
  <si>
    <t>鼓粉盒</t>
  </si>
  <si>
    <t>200</t>
  </si>
  <si>
    <t>A0901</t>
  </si>
  <si>
    <t>纸制文具及办公用品</t>
  </si>
  <si>
    <t>500</t>
  </si>
  <si>
    <t>C0814</t>
  </si>
  <si>
    <t>其他办公用品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</si>
  <si>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</si>
  <si>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</si>
  <si>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</si>
  <si>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</si>
  <si>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</si>
  <si>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</si>
  <si>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</si>
  <si>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</si>
  <si>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</si>
  <si>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</si>
  <si>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</si>
  <si>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</si>
  <si>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</si>
  <si>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</si>
  <si>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</si>
  <si>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>财政专户管理资金</t>
  </si>
  <si>
    <t>B1107</t>
  </si>
  <si>
    <t>后勤服务</t>
  </si>
  <si>
    <t>其他适合通过市场化方式提供的后勤服务</t>
  </si>
  <si>
    <t>卫生人员</t>
  </si>
  <si>
    <t>食堂工作人员</t>
  </si>
  <si>
    <t>B1106</t>
  </si>
  <si>
    <t>租赁服务</t>
  </si>
  <si>
    <t>食堂租房</t>
  </si>
  <si>
    <t>B0101</t>
  </si>
  <si>
    <t>法律服务</t>
  </si>
  <si>
    <t>法律顾问服务</t>
  </si>
  <si>
    <t>法律顾问</t>
  </si>
  <si>
    <t>B0601</t>
  </si>
  <si>
    <t>工程服务</t>
  </si>
  <si>
    <t>工程造价咨询服务</t>
  </si>
  <si>
    <t>B0602</t>
  </si>
  <si>
    <t>工程监理服务</t>
  </si>
  <si>
    <t>B0801</t>
  </si>
  <si>
    <t>咨询服务</t>
  </si>
  <si>
    <t>B1202</t>
  </si>
  <si>
    <t>其他辅助性服务</t>
  </si>
  <si>
    <t>档案整理服务</t>
  </si>
  <si>
    <t>B0303</t>
  </si>
  <si>
    <t>会计审计
服务</t>
  </si>
  <si>
    <t>政府组织的资产清查服务</t>
  </si>
  <si>
    <t>B0301</t>
  </si>
  <si>
    <t>会计服务</t>
  </si>
  <si>
    <t>A1402</t>
  </si>
  <si>
    <t>灾害防治及应急管理服务</t>
  </si>
  <si>
    <t>防灾救灾技术指导服务</t>
  </si>
  <si>
    <t>白蚁防治</t>
  </si>
  <si>
    <t>A1107</t>
  </si>
  <si>
    <t>城乡维护服务</t>
  </si>
  <si>
    <t>保障性住房后续管理服务</t>
  </si>
  <si>
    <t>A1104</t>
  </si>
  <si>
    <t>农村房屋质量安全管理服务</t>
  </si>
  <si>
    <t>A1102</t>
  </si>
  <si>
    <t>园林绿化养护服务</t>
  </si>
  <si>
    <t>A1006</t>
  </si>
  <si>
    <t>社会治理服务</t>
  </si>
  <si>
    <t>志愿服务活动管理服务</t>
  </si>
  <si>
    <t>体育公共服务</t>
  </si>
  <si>
    <t>体育活动组织服务</t>
  </si>
  <si>
    <t>A0805</t>
  </si>
  <si>
    <t>文化公共服务</t>
  </si>
  <si>
    <t>公共文化宣传服务</t>
  </si>
  <si>
    <t>A0608</t>
  </si>
  <si>
    <t>生态保护和环境治理服务</t>
  </si>
  <si>
    <t>农业农村环境治理服务</t>
  </si>
  <si>
    <t>A0302</t>
  </si>
  <si>
    <t>就业公共服务</t>
  </si>
  <si>
    <t>职业技能培训服务</t>
  </si>
  <si>
    <t>A0305</t>
  </si>
  <si>
    <t>公益性人力资源服务</t>
  </si>
  <si>
    <t>A0105</t>
  </si>
  <si>
    <t>公共安全服务</t>
  </si>
  <si>
    <t>消防安全服务</t>
  </si>
  <si>
    <t>B1004</t>
  </si>
  <si>
    <t>信息化服务</t>
  </si>
  <si>
    <t>其他适合通过市场化方式提供的信息化服务</t>
  </si>
  <si>
    <t>数据录入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</si>
  <si>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</si>
  <si>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</si>
  <si>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</si>
  <si>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</si>
  <si>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</si>
  <si>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</si>
  <si>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</si>
  <si>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</si>
  <si>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</si>
  <si>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</si>
  <si>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</si>
  <si>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</si>
  <si>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成本指标</t>
  </si>
  <si>
    <t>经济成本指标</t>
  </si>
  <si>
    <t>社会成本指标</t>
  </si>
  <si>
    <t>生态环境成本指标</t>
  </si>
  <si>
    <t>农村生活垃圾无害化处理率</t>
  </si>
  <si>
    <t>%</t>
  </si>
  <si>
    <t>≥</t>
  </si>
  <si>
    <t>产出指标</t>
  </si>
  <si>
    <t>数量指标</t>
  </si>
  <si>
    <t>质量指标</t>
  </si>
  <si>
    <t>时效指标</t>
  </si>
  <si>
    <t>矛盾纠纷调处及时率</t>
  </si>
  <si>
    <t>满意度指标</t>
  </si>
  <si>
    <t>服务对象满意度指标</t>
  </si>
  <si>
    <t>本镇群众满意率</t>
  </si>
  <si>
    <t>效益指标</t>
  </si>
  <si>
    <t>经济效益指标</t>
  </si>
  <si>
    <t>社会效益指标</t>
  </si>
  <si>
    <t>生态效益指标</t>
  </si>
  <si>
    <t>农村生活垃圾污染</t>
  </si>
  <si>
    <t>无</t>
  </si>
  <si>
    <t>定性</t>
  </si>
  <si>
    <t>可持续影响指标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</si>
  <si>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</si>
  <si>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</si>
  <si>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</si>
  <si>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</si>
  <si>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</si>
  <si>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</si>
  <si>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</si>
  <si>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</si>
  <si>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目标1：抓好招商引资，加快乡镇发展，促进乡镇经济增长；
目标2：聚力乡村振兴，促进群众生活生产条件全面改善；
目标3：抓好巩卫创文，促进提升居民环境幸福感；
目标4：抓好党建工作，以党建引领高质量发展；
目标5：做好社会救助工作，保障群众利益，使群众满意度达95%以上。</t>
  </si>
  <si>
    <t xml:space="preserve"> 数量指标</t>
  </si>
  <si>
    <t>惠农补贴发放次数</t>
  </si>
  <si>
    <t>次</t>
  </si>
  <si>
    <t>全年惠农补贴发放次数大于等于12次</t>
  </si>
  <si>
    <t>未达标准扣4分</t>
  </si>
  <si>
    <t>环境卫生志愿服务开展活动数</t>
  </si>
  <si>
    <t>全年环境卫生志愿服务活动数大于等于12次</t>
  </si>
  <si>
    <t>开展利剑护蕾走访</t>
  </si>
  <si>
    <t>全年矛盾纠纷排查大于等于12次</t>
  </si>
  <si>
    <t>党建活动开展次数</t>
  </si>
  <si>
    <t>全年党建活动次数大于等于12次</t>
  </si>
  <si>
    <t>治安巡逻队人数</t>
  </si>
  <si>
    <t>人</t>
  </si>
  <si>
    <t>全年治安巡逻队人数大于等于30人</t>
  </si>
  <si>
    <t xml:space="preserve"> 质量指标</t>
  </si>
  <si>
    <t>环境卫生检查排名</t>
  </si>
  <si>
    <t>名</t>
  </si>
  <si>
    <t>环境卫生检查排名前3</t>
  </si>
  <si>
    <t>未达标准扣5分</t>
  </si>
  <si>
    <t>利剑护蕾走访率</t>
  </si>
  <si>
    <t>利剑护蕾走访率大于等于95%</t>
  </si>
  <si>
    <t>党建工作考核合格率</t>
  </si>
  <si>
    <t>全年党建工作考核合格率超过95%</t>
  </si>
  <si>
    <t>治安巡逻时长</t>
  </si>
  <si>
    <t>小时</t>
  </si>
  <si>
    <t>全年治安巡逻时长大于等于60小时</t>
  </si>
  <si>
    <t xml:space="preserve"> 时效指标</t>
  </si>
  <si>
    <t>各项工作完成及时率</t>
  </si>
  <si>
    <t>工作完成及时率100%</t>
  </si>
  <si>
    <t>未达标准扣10分</t>
  </si>
  <si>
    <t>部门资金总额</t>
  </si>
  <si>
    <t>万元</t>
  </si>
  <si>
    <t>基本支出小于等于4294.41万元</t>
  </si>
  <si>
    <t>保障工作有序开展</t>
  </si>
  <si>
    <t>保障</t>
  </si>
  <si>
    <t xml:space="preserve"> 可持续影响指标</t>
  </si>
  <si>
    <t>服务对象满意度</t>
  </si>
  <si>
    <t>服务对象满意度大于等于95%</t>
  </si>
  <si>
    <t>95</t>
  </si>
  <si>
    <t>本镇群众满意率大于等于95%</t>
  </si>
  <si>
    <t>未达标准扣20分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</si>
</sst>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sz val="7"/>
      <name val="宋体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9"/>
      <color rgb="FF000000"/>
      <name val="仿宋_GB2312"/>
      <charset val="134"/>
    </font>
    <font>
      <sz val="9"/>
      <name val="宋体"/>
      <charset val="134"/>
    </font>
    <font>
      <sz val="11"/>
      <name val="宋体"/>
      <charset val="1"/>
      <scheme val="minor"/>
    </font>
    <font>
      <sz val="8"/>
      <name val="宋体"/>
      <charset val="134"/>
    </font>
    <font>
      <sz val="8"/>
      <name val="宋体"/>
      <charset val="1"/>
      <scheme val="minor"/>
    </font>
    <font>
      <sz val="8"/>
      <color indexed="8"/>
      <name val="宋体"/>
      <charset val="1"/>
      <scheme val="minor"/>
    </font>
    <font>
      <sz val="12.5"/>
      <color rgb="FF1E1E1E"/>
      <name val="仿宋"/>
      <charset val="1"/>
    </font>
    <font>
      <sz val="11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4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3" fillId="8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8" fillId="0" borderId="0"/>
    <xf numFmtId="0" fontId="12" fillId="0" borderId="0"/>
    <xf numFmtId="0" fontId="49" fillId="0" borderId="0">
      <alignment vertical="center"/>
    </xf>
    <xf numFmtId="0" fontId="49" fillId="0" borderId="0">
      <alignment vertical="center"/>
    </xf>
    <xf numFmtId="0" fontId="12" fillId="0" borderId="0"/>
    <xf numFmtId="0" fontId="48" fillId="0" borderId="0"/>
    <xf numFmtId="0" fontId="48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48" fillId="0" borderId="0">
      <alignment vertical="center"/>
    </xf>
    <xf numFmtId="0" fontId="12" fillId="0" borderId="0"/>
    <xf numFmtId="0" fontId="41" fillId="0" borderId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12" fillId="0" borderId="0"/>
    <xf numFmtId="0" fontId="48" fillId="0" borderId="0">
      <alignment vertical="center"/>
    </xf>
    <xf numFmtId="0" fontId="48" fillId="0" borderId="0">
      <alignment vertical="center"/>
    </xf>
    <xf numFmtId="0" fontId="12" fillId="0" borderId="0"/>
    <xf numFmtId="0" fontId="12" fillId="0" borderId="0"/>
    <xf numFmtId="0" fontId="41" fillId="0" borderId="0">
      <alignment vertical="center"/>
    </xf>
    <xf numFmtId="0" fontId="41" fillId="0" borderId="0">
      <alignment vertical="center"/>
    </xf>
    <xf numFmtId="0" fontId="21" fillId="0" borderId="0">
      <alignment vertical="center"/>
    </xf>
    <xf numFmtId="0" fontId="5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50" borderId="24" applyNumberFormat="0" applyAlignment="0" applyProtection="0">
      <alignment vertical="center"/>
    </xf>
    <xf numFmtId="0" fontId="53" fillId="50" borderId="24" applyNumberFormat="0" applyAlignment="0" applyProtection="0">
      <alignment vertical="center"/>
    </xf>
    <xf numFmtId="0" fontId="53" fillId="50" borderId="24" applyNumberFormat="0" applyAlignment="0" applyProtection="0">
      <alignment vertical="center"/>
    </xf>
    <xf numFmtId="0" fontId="54" fillId="51" borderId="25" applyNumberFormat="0" applyAlignment="0" applyProtection="0">
      <alignment vertical="center"/>
    </xf>
    <xf numFmtId="0" fontId="54" fillId="51" borderId="2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9" fillId="50" borderId="27" applyNumberFormat="0" applyAlignment="0" applyProtection="0">
      <alignment vertical="center"/>
    </xf>
    <xf numFmtId="0" fontId="59" fillId="50" borderId="27" applyNumberFormat="0" applyAlignment="0" applyProtection="0">
      <alignment vertical="center"/>
    </xf>
    <xf numFmtId="0" fontId="59" fillId="50" borderId="27" applyNumberFormat="0" applyAlignment="0" applyProtection="0">
      <alignment vertical="center"/>
    </xf>
    <xf numFmtId="0" fontId="60" fillId="41" borderId="24" applyNumberFormat="0" applyAlignment="0" applyProtection="0">
      <alignment vertical="center"/>
    </xf>
    <xf numFmtId="0" fontId="60" fillId="41" borderId="24" applyNumberFormat="0" applyAlignment="0" applyProtection="0">
      <alignment vertical="center"/>
    </xf>
    <xf numFmtId="0" fontId="60" fillId="41" borderId="24" applyNumberFormat="0" applyAlignment="0" applyProtection="0">
      <alignment vertical="center"/>
    </xf>
    <xf numFmtId="0" fontId="48" fillId="57" borderId="28" applyNumberFormat="0" applyFont="0" applyAlignment="0" applyProtection="0">
      <alignment vertical="center"/>
    </xf>
    <xf numFmtId="0" fontId="48" fillId="57" borderId="28" applyNumberFormat="0" applyFont="0" applyAlignment="0" applyProtection="0">
      <alignment vertical="center"/>
    </xf>
    <xf numFmtId="0" fontId="48" fillId="57" borderId="28" applyNumberFormat="0" applyFont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0" fillId="0" borderId="4" xfId="122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2" fillId="0" borderId="6" xfId="99" applyFont="1" applyFill="1" applyBorder="1" applyAlignment="1">
      <alignment wrapText="1"/>
    </xf>
    <xf numFmtId="0" fontId="11" fillId="0" borderId="4" xfId="0" applyFont="1" applyFill="1" applyBorder="1" applyAlignment="1">
      <alignment vertical="center" wrapText="1"/>
    </xf>
    <xf numFmtId="0" fontId="12" fillId="0" borderId="4" xfId="99" applyFont="1" applyFill="1" applyBorder="1" applyAlignment="1">
      <alignment wrapText="1"/>
    </xf>
    <xf numFmtId="0" fontId="12" fillId="0" borderId="4" xfId="99" applyFont="1" applyFill="1" applyBorder="1" applyAlignment="1"/>
    <xf numFmtId="0" fontId="12" fillId="0" borderId="4" xfId="9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2" fillId="0" borderId="6" xfId="99" applyFont="1" applyFill="1" applyBorder="1" applyAlignment="1">
      <alignment horizontal="center"/>
    </xf>
    <xf numFmtId="0" fontId="12" fillId="0" borderId="4" xfId="99" applyFont="1" applyFill="1" applyBorder="1" applyAlignment="1">
      <alignment horizontal="center"/>
    </xf>
    <xf numFmtId="0" fontId="12" fillId="0" borderId="4" xfId="99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4" fillId="0" borderId="6" xfId="10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49" fontId="14" fillId="0" borderId="4" xfId="10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14" fillId="0" borderId="6" xfId="10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16" fillId="0" borderId="4" xfId="0" applyFont="1" applyBorder="1">
      <alignment vertical="center"/>
    </xf>
    <xf numFmtId="0" fontId="0" fillId="0" borderId="4" xfId="0" applyBorder="1">
      <alignment vertical="center"/>
    </xf>
    <xf numFmtId="49" fontId="14" fillId="0" borderId="4" xfId="107" applyNumberFormat="1" applyFont="1" applyFill="1" applyBorder="1" applyAlignment="1" applyProtection="1">
      <alignment horizontal="center" vertical="center" wrapText="1"/>
    </xf>
    <xf numFmtId="0" fontId="14" fillId="0" borderId="4" xfId="100" applyNumberFormat="1" applyFont="1" applyFill="1" applyBorder="1" applyAlignment="1">
      <alignment horizontal="center" vertical="center" wrapText="1"/>
    </xf>
    <xf numFmtId="0" fontId="14" fillId="0" borderId="4" xfId="107" applyFont="1" applyFill="1" applyBorder="1" applyAlignment="1">
      <alignment horizontal="center"/>
    </xf>
    <xf numFmtId="4" fontId="4" fillId="0" borderId="6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122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" fillId="0" borderId="1" xfId="122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1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2 2" xfId="51"/>
    <cellStyle name="20% - 强调文字颜色 2 2 2" xfId="52"/>
    <cellStyle name="20% - 强调文字颜色 3 2" xfId="53"/>
    <cellStyle name="20% - 强调文字颜色 3 2 2" xfId="54"/>
    <cellStyle name="20% - 强调文字颜色 4 2" xfId="55"/>
    <cellStyle name="20% - 强调文字颜色 4 2 2" xfId="56"/>
    <cellStyle name="20% - 强调文字颜色 5 2" xfId="57"/>
    <cellStyle name="20% - 强调文字颜色 5 2 2" xfId="58"/>
    <cellStyle name="20% - 强调文字颜色 6 2" xfId="59"/>
    <cellStyle name="20% - 强调文字颜色 6 2 2" xfId="60"/>
    <cellStyle name="40% - 强调文字颜色 1 2" xfId="61"/>
    <cellStyle name="40% - 强调文字颜色 1 2 2" xfId="62"/>
    <cellStyle name="40% - 强调文字颜色 2 2" xfId="63"/>
    <cellStyle name="40% - 强调文字颜色 2 2 2" xfId="64"/>
    <cellStyle name="40% - 强调文字颜色 3 2" xfId="65"/>
    <cellStyle name="40% - 强调文字颜色 3 2 2" xfId="66"/>
    <cellStyle name="40% - 强调文字颜色 4 2" xfId="67"/>
    <cellStyle name="40% - 强调文字颜色 4 2 2" xfId="68"/>
    <cellStyle name="40% - 强调文字颜色 5 2" xfId="69"/>
    <cellStyle name="40% - 强调文字颜色 5 2 2" xfId="70"/>
    <cellStyle name="40% - 强调文字颜色 6 2" xfId="71"/>
    <cellStyle name="40% - 强调文字颜色 6 2 2" xfId="72"/>
    <cellStyle name="60% - 强调文字颜色 1 2" xfId="73"/>
    <cellStyle name="60% - 强调文字颜色 1 2 2" xfId="74"/>
    <cellStyle name="60% - 强调文字颜色 2 2" xfId="75"/>
    <cellStyle name="60% - 强调文字颜色 2 2 2" xfId="76"/>
    <cellStyle name="60% - 强调文字颜色 3 2" xfId="77"/>
    <cellStyle name="60% - 强调文字颜色 3 2 2" xfId="78"/>
    <cellStyle name="60% - 强调文字颜色 4 2" xfId="79"/>
    <cellStyle name="60% - 强调文字颜色 4 2 2" xfId="80"/>
    <cellStyle name="60% - 强调文字颜色 5 2" xfId="81"/>
    <cellStyle name="60% - 强调文字颜色 5 2 2" xfId="82"/>
    <cellStyle name="60% - 强调文字颜色 6 2" xfId="83"/>
    <cellStyle name="60% - 强调文字颜色 6 2 2" xfId="84"/>
    <cellStyle name="标题 1 2" xfId="85"/>
    <cellStyle name="标题 1 2 2" xfId="86"/>
    <cellStyle name="标题 2 2" xfId="87"/>
    <cellStyle name="标题 2 2 2" xfId="88"/>
    <cellStyle name="标题 3 2" xfId="89"/>
    <cellStyle name="标题 3 2 2" xfId="90"/>
    <cellStyle name="标题 4 2" xfId="91"/>
    <cellStyle name="标题 4 2 2" xfId="92"/>
    <cellStyle name="标题 5" xfId="93"/>
    <cellStyle name="标题 5 2" xfId="94"/>
    <cellStyle name="差 2" xfId="95"/>
    <cellStyle name="差 2 2" xfId="96"/>
    <cellStyle name="常规 10" xfId="97"/>
    <cellStyle name="常规 11" xfId="98"/>
    <cellStyle name="常规 2" xfId="99"/>
    <cellStyle name="常规 2 2" xfId="100"/>
    <cellStyle name="常规 2 2 2" xfId="101"/>
    <cellStyle name="常规 2 2 2 2" xfId="102"/>
    <cellStyle name="常规 2 2 3" xfId="103"/>
    <cellStyle name="常规 2 3" xfId="104"/>
    <cellStyle name="常规 3" xfId="105"/>
    <cellStyle name="常规 3 2" xfId="106"/>
    <cellStyle name="常规 3 2 2" xfId="107"/>
    <cellStyle name="常规 3 2 3" xfId="108"/>
    <cellStyle name="常规 3 3" xfId="109"/>
    <cellStyle name="常规 4" xfId="110"/>
    <cellStyle name="常规 4 2" xfId="111"/>
    <cellStyle name="常规 4 2 2" xfId="112"/>
    <cellStyle name="常规 4 2 3" xfId="113"/>
    <cellStyle name="常规 4 3" xfId="114"/>
    <cellStyle name="常规 5" xfId="115"/>
    <cellStyle name="常规 5 2" xfId="116"/>
    <cellStyle name="常规 6" xfId="117"/>
    <cellStyle name="常规 6 2" xfId="118"/>
    <cellStyle name="常规 7" xfId="119"/>
    <cellStyle name="常规 7 2" xfId="120"/>
    <cellStyle name="常规 7 3" xfId="121"/>
    <cellStyle name="常规 8" xfId="122"/>
    <cellStyle name="常规 8 2" xfId="123"/>
    <cellStyle name="常规 9" xfId="124"/>
    <cellStyle name="好 2" xfId="125"/>
    <cellStyle name="好 2 2" xfId="126"/>
    <cellStyle name="汇总 2" xfId="127"/>
    <cellStyle name="汇总 2 2" xfId="128"/>
    <cellStyle name="汇总 2 3" xfId="129"/>
    <cellStyle name="计算 2" xfId="130"/>
    <cellStyle name="计算 2 2" xfId="131"/>
    <cellStyle name="计算 2 3" xfId="132"/>
    <cellStyle name="检查单元格 2" xfId="133"/>
    <cellStyle name="检查单元格 2 2" xfId="134"/>
    <cellStyle name="解释性文本 2" xfId="135"/>
    <cellStyle name="解释性文本 2 2" xfId="136"/>
    <cellStyle name="警告文本 2" xfId="137"/>
    <cellStyle name="警告文本 2 2" xfId="138"/>
    <cellStyle name="链接单元格 2" xfId="139"/>
    <cellStyle name="链接单元格 2 2" xfId="140"/>
    <cellStyle name="强调文字颜色 1 2" xfId="141"/>
    <cellStyle name="强调文字颜色 1 2 2" xfId="142"/>
    <cellStyle name="强调文字颜色 2 2" xfId="143"/>
    <cellStyle name="强调文字颜色 2 2 2" xfId="144"/>
    <cellStyle name="强调文字颜色 3 2" xfId="145"/>
    <cellStyle name="强调文字颜色 3 2 2" xfId="146"/>
    <cellStyle name="强调文字颜色 4 2" xfId="147"/>
    <cellStyle name="强调文字颜色 4 2 2" xfId="148"/>
    <cellStyle name="强调文字颜色 5 2" xfId="149"/>
    <cellStyle name="强调文字颜色 5 2 2" xfId="150"/>
    <cellStyle name="强调文字颜色 6 2" xfId="151"/>
    <cellStyle name="强调文字颜色 6 2 2" xfId="152"/>
    <cellStyle name="适中 2" xfId="153"/>
    <cellStyle name="适中 2 2" xfId="154"/>
    <cellStyle name="输出 2" xfId="155"/>
    <cellStyle name="输出 2 2" xfId="156"/>
    <cellStyle name="输出 2 3" xfId="157"/>
    <cellStyle name="输入 2" xfId="158"/>
    <cellStyle name="输入 2 2" xfId="159"/>
    <cellStyle name="输入 2 3" xfId="160"/>
    <cellStyle name="注释 2" xfId="161"/>
    <cellStyle name="注释 2 2" xfId="162"/>
    <cellStyle name="注释 2 3" xfId="1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7" sqref="D7"/>
    </sheetView>
  </sheetViews>
  <sheetFormatPr defaultColWidth="10" defaultRowHeight="13.5" outlineLevelCol="4"/>
  <cols>
    <col min="1" max="1" width="5" customWidth="1"/>
    <col min="2" max="2" width="9.88333333333333" customWidth="1"/>
    <col min="3" max="3" width="39.5" customWidth="1"/>
    <col min="4" max="4" width="40.1333333333333" customWidth="1"/>
    <col min="5" max="6" width="9.75" customWidth="1"/>
  </cols>
  <sheetData>
    <row r="1" ht="35.45" customHeight="1" spans="1:4">
      <c r="A1" s="1"/>
      <c r="B1" s="3"/>
      <c r="D1" s="1"/>
    </row>
    <row r="2" ht="39.2" customHeight="1" spans="2:5">
      <c r="B2" s="17" t="s">
        <v>0</v>
      </c>
      <c r="C2" s="17"/>
      <c r="D2" s="17"/>
      <c r="E2" s="1"/>
    </row>
    <row r="3" ht="29.45" customHeight="1" spans="1:4">
      <c r="A3" s="116"/>
      <c r="B3" s="113" t="s">
        <v>1</v>
      </c>
      <c r="C3" s="113" t="s">
        <v>2</v>
      </c>
      <c r="D3" s="113" t="s">
        <v>3</v>
      </c>
    </row>
    <row r="4" ht="28.5" customHeight="1" spans="1:4">
      <c r="A4" s="21"/>
      <c r="B4" s="87">
        <v>1</v>
      </c>
      <c r="C4" s="117" t="s">
        <v>4</v>
      </c>
      <c r="D4" s="117"/>
    </row>
    <row r="5" ht="28.5" customHeight="1" spans="1:4">
      <c r="A5" s="21"/>
      <c r="B5" s="87">
        <v>2</v>
      </c>
      <c r="C5" s="117" t="s">
        <v>5</v>
      </c>
      <c r="D5" s="117"/>
    </row>
    <row r="6" ht="28.5" customHeight="1" spans="1:4">
      <c r="A6" s="21"/>
      <c r="B6" s="87">
        <v>3</v>
      </c>
      <c r="C6" s="117" t="s">
        <v>6</v>
      </c>
      <c r="D6" s="117"/>
    </row>
    <row r="7" ht="28.5" customHeight="1" spans="1:4">
      <c r="A7" s="21"/>
      <c r="B7" s="87">
        <v>4</v>
      </c>
      <c r="C7" s="117" t="s">
        <v>7</v>
      </c>
      <c r="D7" s="117"/>
    </row>
    <row r="8" ht="28.5" customHeight="1" spans="1:4">
      <c r="A8" s="21"/>
      <c r="B8" s="87">
        <v>5</v>
      </c>
      <c r="C8" s="117" t="s">
        <v>8</v>
      </c>
      <c r="D8" s="117"/>
    </row>
    <row r="9" ht="28.5" customHeight="1" spans="1:4">
      <c r="A9" s="21"/>
      <c r="B9" s="87">
        <v>6</v>
      </c>
      <c r="C9" s="117" t="s">
        <v>9</v>
      </c>
      <c r="D9" s="117"/>
    </row>
    <row r="10" ht="28.5" customHeight="1" spans="1:4">
      <c r="A10" s="21"/>
      <c r="B10" s="87">
        <v>7</v>
      </c>
      <c r="C10" s="117" t="s">
        <v>10</v>
      </c>
      <c r="D10" s="117"/>
    </row>
    <row r="11" ht="28.5" customHeight="1" spans="1:4">
      <c r="A11" s="21"/>
      <c r="B11" s="87">
        <v>8</v>
      </c>
      <c r="C11" s="117" t="s">
        <v>11</v>
      </c>
      <c r="D11" s="117"/>
    </row>
    <row r="12" ht="28.5" customHeight="1" spans="1:4">
      <c r="A12" s="21"/>
      <c r="B12" s="87">
        <v>9</v>
      </c>
      <c r="C12" s="117" t="s">
        <v>12</v>
      </c>
      <c r="D12" s="117"/>
    </row>
    <row r="13" ht="28.5" customHeight="1" spans="2:4">
      <c r="B13" s="87">
        <v>10</v>
      </c>
      <c r="C13" s="117" t="s">
        <v>13</v>
      </c>
      <c r="D13" s="117"/>
    </row>
    <row r="14" ht="28.5" customHeight="1" spans="2:4">
      <c r="B14" s="87">
        <v>11</v>
      </c>
      <c r="C14" s="117" t="s">
        <v>14</v>
      </c>
      <c r="D14" s="117"/>
    </row>
    <row r="15" ht="28.5" customHeight="1" spans="2:4">
      <c r="B15" s="87">
        <v>12</v>
      </c>
      <c r="C15" s="117" t="s">
        <v>15</v>
      </c>
      <c r="D15" s="117"/>
    </row>
    <row r="16" ht="28.5" customHeight="1" spans="2:4">
      <c r="B16" s="87">
        <v>13</v>
      </c>
      <c r="C16" s="117" t="s">
        <v>16</v>
      </c>
      <c r="D16" s="117"/>
    </row>
  </sheetData>
  <mergeCells count="1">
    <mergeCell ref="B2:D2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workbookViewId="0">
      <selection activeCell="J22" sqref="J22"/>
    </sheetView>
  </sheetViews>
  <sheetFormatPr defaultColWidth="10" defaultRowHeight="13.5"/>
  <cols>
    <col min="1" max="1" width="11.5" customWidth="1"/>
    <col min="2" max="2" width="13.3833333333333" customWidth="1"/>
    <col min="3" max="3" width="16.3833333333333" customWidth="1"/>
    <col min="4" max="4" width="9" customWidth="1"/>
    <col min="5" max="5" width="8.25" customWidth="1"/>
    <col min="6" max="6" width="8.63333333333333" customWidth="1"/>
    <col min="7" max="7" width="8.88333333333333" customWidth="1"/>
    <col min="8" max="8" width="10" customWidth="1"/>
    <col min="9" max="9" width="5.38333333333333" customWidth="1"/>
    <col min="10" max="10" width="4.5" customWidth="1"/>
    <col min="11" max="11" width="4.38333333333333" customWidth="1"/>
    <col min="12" max="12" width="4.25" customWidth="1"/>
    <col min="13" max="13" width="3.38333333333333" customWidth="1"/>
    <col min="14" max="14" width="4.13333333333333" customWidth="1"/>
    <col min="15" max="15" width="4.25" customWidth="1"/>
    <col min="16" max="16" width="10.5" customWidth="1"/>
    <col min="17" max="17" width="4.38333333333333" customWidth="1"/>
    <col min="18" max="18" width="5" customWidth="1"/>
    <col min="19" max="19" width="4.5" customWidth="1"/>
    <col min="20" max="20" width="3.88333333333333" customWidth="1"/>
    <col min="21" max="21" width="9.75" customWidth="1"/>
  </cols>
  <sheetData>
    <row r="1" ht="14.25" customHeight="1" spans="1:20">
      <c r="A1" s="1"/>
      <c r="B1" s="1"/>
      <c r="C1" s="1"/>
      <c r="D1" s="1"/>
      <c r="F1" s="1"/>
      <c r="H1" s="1"/>
      <c r="I1" s="1"/>
      <c r="J1" s="1"/>
      <c r="K1" s="1"/>
      <c r="L1" s="1"/>
      <c r="M1" s="1"/>
      <c r="P1" s="1"/>
      <c r="Q1" s="1"/>
      <c r="R1" s="1"/>
      <c r="S1" s="1"/>
      <c r="T1" s="1"/>
    </row>
    <row r="2" ht="30.2" customHeight="1" spans="1:20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5.7" customHeight="1" spans="1:20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ht="14.25" customHeight="1" spans="1:20">
      <c r="A4" s="15" t="s">
        <v>18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ht="21.2" customHeight="1" spans="1:20">
      <c r="A5" s="22" t="s">
        <v>218</v>
      </c>
      <c r="B5" s="22" t="s">
        <v>219</v>
      </c>
      <c r="C5" s="22" t="s">
        <v>220</v>
      </c>
      <c r="D5" s="22" t="s">
        <v>76</v>
      </c>
      <c r="E5" s="22" t="s">
        <v>221</v>
      </c>
      <c r="F5" s="22"/>
      <c r="G5" s="22"/>
      <c r="H5" s="22"/>
      <c r="I5" s="22"/>
      <c r="J5" s="22"/>
      <c r="K5" s="22"/>
      <c r="L5" s="22"/>
      <c r="M5" s="22" t="s">
        <v>222</v>
      </c>
      <c r="N5" s="22"/>
      <c r="O5" s="22"/>
      <c r="P5" s="22"/>
      <c r="Q5" s="22"/>
      <c r="R5" s="22"/>
      <c r="S5" s="22"/>
      <c r="T5" s="22"/>
    </row>
    <row r="6" ht="35.45" customHeight="1" spans="1:20">
      <c r="A6" s="22"/>
      <c r="B6" s="22"/>
      <c r="C6" s="22"/>
      <c r="D6" s="22"/>
      <c r="E6" s="65" t="s">
        <v>85</v>
      </c>
      <c r="F6" s="22" t="s">
        <v>223</v>
      </c>
      <c r="G6" s="22"/>
      <c r="H6" s="22"/>
      <c r="I6" s="22" t="s">
        <v>224</v>
      </c>
      <c r="J6" s="22" t="s">
        <v>225</v>
      </c>
      <c r="K6" s="22" t="s">
        <v>226</v>
      </c>
      <c r="L6" s="22" t="s">
        <v>227</v>
      </c>
      <c r="M6" s="22" t="s">
        <v>85</v>
      </c>
      <c r="N6" s="22" t="s">
        <v>223</v>
      </c>
      <c r="O6" s="22"/>
      <c r="P6" s="22"/>
      <c r="Q6" s="22" t="s">
        <v>224</v>
      </c>
      <c r="R6" s="22" t="s">
        <v>225</v>
      </c>
      <c r="S6" s="22" t="s">
        <v>226</v>
      </c>
      <c r="T6" s="23" t="s">
        <v>227</v>
      </c>
    </row>
    <row r="7" ht="35.45" customHeight="1" spans="1:20">
      <c r="A7" s="22"/>
      <c r="B7" s="22"/>
      <c r="C7" s="22"/>
      <c r="D7" s="22"/>
      <c r="E7" s="65"/>
      <c r="F7" s="22" t="s">
        <v>85</v>
      </c>
      <c r="G7" s="65" t="s">
        <v>228</v>
      </c>
      <c r="H7" s="3" t="s">
        <v>229</v>
      </c>
      <c r="I7" s="22"/>
      <c r="J7" s="22"/>
      <c r="K7" s="22"/>
      <c r="L7" s="22"/>
      <c r="M7" s="22"/>
      <c r="N7" s="22" t="s">
        <v>85</v>
      </c>
      <c r="O7" s="22" t="s">
        <v>228</v>
      </c>
      <c r="P7" s="23" t="s">
        <v>229</v>
      </c>
      <c r="Q7" s="22"/>
      <c r="R7" s="22"/>
      <c r="S7" s="22"/>
      <c r="T7" s="23"/>
    </row>
    <row r="8" ht="22.7" customHeight="1" spans="1:20">
      <c r="A8" s="23" t="s">
        <v>230</v>
      </c>
      <c r="B8" s="23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2.7" customHeight="1" spans="1:20">
      <c r="A9" s="34" t="s">
        <v>230</v>
      </c>
      <c r="B9" s="34"/>
      <c r="C9" s="34" t="s">
        <v>91</v>
      </c>
      <c r="D9" s="35"/>
      <c r="E9" s="35"/>
      <c r="F9" s="35"/>
      <c r="G9" s="35"/>
      <c r="H9" s="35"/>
      <c r="I9" s="35"/>
      <c r="J9" s="35"/>
      <c r="K9" s="35"/>
      <c r="L9" s="35"/>
      <c r="M9" s="34"/>
      <c r="N9" s="35"/>
      <c r="O9" s="35"/>
      <c r="P9" s="35"/>
      <c r="Q9" s="35"/>
      <c r="R9" s="35"/>
      <c r="S9" s="35"/>
      <c r="T9" s="35"/>
    </row>
    <row r="10" ht="14.25" customHeight="1" spans="1:1">
      <c r="A10" s="66" t="s">
        <v>217</v>
      </c>
    </row>
    <row r="11" ht="14.25" customHeight="1"/>
    <row r="12" ht="14.25" customHeight="1"/>
    <row r="13" ht="14.25" customHeight="1"/>
    <row r="14" ht="14.25" customHeight="1" spans="3:3">
      <c r="C14" s="1" t="s">
        <v>231</v>
      </c>
    </row>
  </sheetData>
  <mergeCells count="22">
    <mergeCell ref="A2:T2"/>
    <mergeCell ref="A3:T3"/>
    <mergeCell ref="A4:T4"/>
    <mergeCell ref="E5:L5"/>
    <mergeCell ref="M5:T5"/>
    <mergeCell ref="F6:H6"/>
    <mergeCell ref="N6:P6"/>
    <mergeCell ref="A8:C8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48031496062992" right="0.748031496062992" top="0.275590551181102" bottom="0.275590551181102" header="0" footer="0"/>
  <pageSetup paperSize="9" scale="9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9"/>
  <sheetViews>
    <sheetView topLeftCell="E1" workbookViewId="0">
      <selection activeCell="J30" sqref="J30"/>
    </sheetView>
  </sheetViews>
  <sheetFormatPr defaultColWidth="10" defaultRowHeight="13.5"/>
  <cols>
    <col min="1" max="1" width="3.63333333333333" customWidth="1"/>
    <col min="2" max="2" width="3.88333333333333" customWidth="1"/>
    <col min="3" max="3" width="3.75" customWidth="1"/>
    <col min="4" max="4" width="5.88333333333333" customWidth="1"/>
    <col min="5" max="5" width="15" customWidth="1"/>
    <col min="6" max="6" width="8.25" customWidth="1"/>
    <col min="7" max="7" width="9.38333333333333" customWidth="1"/>
    <col min="8" max="8" width="14.6333333333333" customWidth="1"/>
    <col min="9" max="9" width="10.5" customWidth="1"/>
    <col min="10" max="10" width="6.25" customWidth="1"/>
    <col min="11" max="11" width="5.63333333333333" customWidth="1"/>
    <col min="12" max="12" width="5.38333333333333" customWidth="1"/>
    <col min="13" max="13" width="3.5" customWidth="1"/>
    <col min="14" max="14" width="4.75" customWidth="1"/>
    <col min="15" max="15" width="6.63333333333333" customWidth="1"/>
    <col min="16" max="16" width="7.13333333333333" customWidth="1"/>
    <col min="17" max="17" width="6.63333333333333" customWidth="1"/>
    <col min="18" max="18" width="6.13333333333333" customWidth="1"/>
    <col min="19" max="19" width="4.63333333333333" customWidth="1"/>
    <col min="20" max="20" width="5.75" customWidth="1"/>
    <col min="21" max="21" width="5.5" customWidth="1"/>
    <col min="22" max="22" width="5.38333333333333" customWidth="1"/>
    <col min="23" max="23" width="5.25" customWidth="1"/>
    <col min="24" max="24" width="5.75" customWidth="1"/>
    <col min="25" max="25" width="4.25" customWidth="1"/>
    <col min="26" max="26" width="4.88333333333333" customWidth="1"/>
    <col min="27" max="27" width="4.63333333333333" customWidth="1"/>
    <col min="28" max="28" width="4.25" customWidth="1"/>
    <col min="29" max="29" width="4.38333333333333" customWidth="1"/>
    <col min="30" max="30" width="5" customWidth="1"/>
    <col min="31" max="31" width="4.75" customWidth="1"/>
    <col min="32" max="33" width="9.75" customWidth="1"/>
  </cols>
  <sheetData>
    <row r="1" ht="14.25" customHeight="1" spans="1:1">
      <c r="A1" s="1"/>
    </row>
    <row r="2" ht="31.7" customHeight="1" spans="1:3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ht="18.75" customHeight="1" spans="1:31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ht="18.75" customHeight="1" spans="1:31">
      <c r="A4" s="21"/>
      <c r="B4" s="21"/>
      <c r="C4" s="21"/>
      <c r="D4" s="21"/>
      <c r="E4" s="21"/>
      <c r="AC4" s="16" t="s">
        <v>232</v>
      </c>
      <c r="AD4" s="16"/>
      <c r="AE4" s="16"/>
    </row>
    <row r="5" ht="18.75" customHeight="1" spans="1:31">
      <c r="A5" s="4" t="s">
        <v>233</v>
      </c>
      <c r="B5" s="4"/>
      <c r="C5" s="4"/>
      <c r="D5" s="4" t="s">
        <v>234</v>
      </c>
      <c r="E5" s="4" t="s">
        <v>208</v>
      </c>
      <c r="F5" s="4" t="s">
        <v>219</v>
      </c>
      <c r="G5" s="4" t="s">
        <v>235</v>
      </c>
      <c r="H5" s="4" t="s">
        <v>236</v>
      </c>
      <c r="I5" s="4" t="s">
        <v>237</v>
      </c>
      <c r="J5" s="4" t="s">
        <v>238</v>
      </c>
      <c r="K5" s="4" t="s">
        <v>239</v>
      </c>
      <c r="L5" s="4" t="s">
        <v>240</v>
      </c>
      <c r="M5" s="4" t="s">
        <v>241</v>
      </c>
      <c r="N5" s="4" t="s">
        <v>242</v>
      </c>
      <c r="O5" s="4" t="s">
        <v>243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3</v>
      </c>
    </row>
    <row r="6" ht="18" customHeight="1" spans="1:31">
      <c r="A6" s="4" t="s">
        <v>244</v>
      </c>
      <c r="B6" s="4" t="s">
        <v>245</v>
      </c>
      <c r="C6" s="4" t="s">
        <v>246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72</v>
      </c>
      <c r="P6" s="4" t="s">
        <v>247</v>
      </c>
      <c r="Q6" s="4"/>
      <c r="R6" s="4"/>
      <c r="S6" s="4" t="s">
        <v>248</v>
      </c>
      <c r="T6" s="4" t="s">
        <v>225</v>
      </c>
      <c r="U6" s="4" t="s">
        <v>78</v>
      </c>
      <c r="V6" s="4" t="s">
        <v>249</v>
      </c>
      <c r="W6" s="4"/>
      <c r="X6" s="4"/>
      <c r="Y6" s="4" t="s">
        <v>79</v>
      </c>
      <c r="Z6" s="4" t="s">
        <v>81</v>
      </c>
      <c r="AA6" s="4" t="s">
        <v>250</v>
      </c>
      <c r="AB6" s="4" t="s">
        <v>82</v>
      </c>
      <c r="AC6" s="4" t="s">
        <v>83</v>
      </c>
      <c r="AD6" s="4" t="s">
        <v>251</v>
      </c>
      <c r="AE6" s="4"/>
    </row>
    <row r="7" ht="63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252</v>
      </c>
      <c r="Q7" s="4" t="s">
        <v>228</v>
      </c>
      <c r="R7" s="4" t="s">
        <v>229</v>
      </c>
      <c r="S7" s="4"/>
      <c r="T7" s="4"/>
      <c r="U7" s="4"/>
      <c r="V7" s="4" t="s">
        <v>253</v>
      </c>
      <c r="W7" s="4" t="s">
        <v>254</v>
      </c>
      <c r="X7" s="4" t="s">
        <v>255</v>
      </c>
      <c r="Y7" s="4"/>
      <c r="Z7" s="4"/>
      <c r="AA7" s="4"/>
      <c r="AB7" s="4"/>
      <c r="AC7" s="4"/>
      <c r="AD7" s="4"/>
      <c r="AE7" s="4"/>
    </row>
    <row r="8" ht="20.45" customHeight="1" spans="1:31">
      <c r="A8" s="40"/>
      <c r="B8" s="40"/>
      <c r="C8" s="40"/>
      <c r="D8" s="40"/>
      <c r="E8" s="40" t="s">
        <v>76</v>
      </c>
      <c r="F8" s="40"/>
      <c r="G8" s="40"/>
      <c r="H8" s="40"/>
      <c r="I8" s="40"/>
      <c r="J8" s="40"/>
      <c r="K8" s="40"/>
      <c r="L8" s="40"/>
      <c r="M8" s="40"/>
      <c r="N8" s="40"/>
      <c r="O8" s="48">
        <f>P8</f>
        <v>97.44</v>
      </c>
      <c r="P8" s="48">
        <f>Q8+R8</f>
        <v>97.44</v>
      </c>
      <c r="Q8" s="48">
        <f>SUM(Q11:Q19)</f>
        <v>97.44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  <c r="AE8" s="40"/>
    </row>
    <row r="9" ht="20.45" customHeight="1" spans="1:31">
      <c r="A9" s="41"/>
      <c r="B9" s="41"/>
      <c r="C9" s="41"/>
      <c r="D9" s="42">
        <v>301</v>
      </c>
      <c r="E9" s="41" t="s">
        <v>91</v>
      </c>
      <c r="F9" s="41"/>
      <c r="G9" s="41"/>
      <c r="H9" s="41"/>
      <c r="I9" s="41"/>
      <c r="J9" s="41"/>
      <c r="K9" s="41"/>
      <c r="L9" s="41"/>
      <c r="M9" s="41"/>
      <c r="N9" s="41"/>
      <c r="O9" s="49">
        <f>O10</f>
        <v>97.44</v>
      </c>
      <c r="P9" s="49">
        <f>P10</f>
        <v>97.44</v>
      </c>
      <c r="Q9" s="49">
        <f>Q10</f>
        <v>97.44</v>
      </c>
      <c r="R9" s="60">
        <v>0</v>
      </c>
      <c r="S9" s="60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1"/>
    </row>
    <row r="10" ht="20.45" customHeight="1" spans="1:31">
      <c r="A10" s="41"/>
      <c r="B10" s="41"/>
      <c r="C10" s="41"/>
      <c r="D10" s="42">
        <v>301001</v>
      </c>
      <c r="E10" s="41" t="s">
        <v>256</v>
      </c>
      <c r="F10" s="41"/>
      <c r="G10" s="41"/>
      <c r="H10" s="41"/>
      <c r="I10" s="41"/>
      <c r="J10" s="41"/>
      <c r="K10" s="41"/>
      <c r="L10" s="41"/>
      <c r="M10" s="41"/>
      <c r="N10" s="41"/>
      <c r="O10" s="49">
        <f>SUM(O11:O19)</f>
        <v>97.44</v>
      </c>
      <c r="P10" s="49">
        <f>SUM(P11:P19)</f>
        <v>97.44</v>
      </c>
      <c r="Q10" s="61">
        <f>SUM(Q11:Q19)</f>
        <v>97.44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64"/>
    </row>
    <row r="11" s="39" customFormat="1" ht="19.9" customHeight="1" spans="1:31">
      <c r="A11" s="43" t="s">
        <v>124</v>
      </c>
      <c r="B11" s="43" t="s">
        <v>257</v>
      </c>
      <c r="C11" s="43" t="s">
        <v>258</v>
      </c>
      <c r="D11" s="25">
        <v>301001</v>
      </c>
      <c r="E11" s="25" t="s">
        <v>91</v>
      </c>
      <c r="F11" s="44" t="s">
        <v>259</v>
      </c>
      <c r="G11" s="44" t="s">
        <v>260</v>
      </c>
      <c r="H11" s="45" t="s">
        <v>261</v>
      </c>
      <c r="I11" s="45" t="s">
        <v>204</v>
      </c>
      <c r="J11" s="45" t="s">
        <v>262</v>
      </c>
      <c r="K11" s="50">
        <v>2026</v>
      </c>
      <c r="L11" s="45" t="s">
        <v>263</v>
      </c>
      <c r="M11" s="51" t="s">
        <v>264</v>
      </c>
      <c r="N11" s="51"/>
      <c r="O11" s="52">
        <f t="shared" ref="O11:O19" si="0">P11</f>
        <v>17</v>
      </c>
      <c r="P11" s="52">
        <f t="shared" ref="P11:P19" si="1">Q11+R11</f>
        <v>17</v>
      </c>
      <c r="Q11" s="62">
        <v>17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51"/>
    </row>
    <row r="12" s="39" customFormat="1" spans="1:31">
      <c r="A12" s="43" t="s">
        <v>124</v>
      </c>
      <c r="B12" s="43" t="s">
        <v>257</v>
      </c>
      <c r="C12" s="43" t="s">
        <v>258</v>
      </c>
      <c r="D12" s="25">
        <v>301001</v>
      </c>
      <c r="E12" s="25" t="s">
        <v>91</v>
      </c>
      <c r="F12" s="44" t="s">
        <v>259</v>
      </c>
      <c r="G12" s="44" t="s">
        <v>265</v>
      </c>
      <c r="H12" s="45" t="s">
        <v>266</v>
      </c>
      <c r="I12" s="45" t="s">
        <v>204</v>
      </c>
      <c r="J12" s="45" t="s">
        <v>262</v>
      </c>
      <c r="K12" s="50">
        <v>2026</v>
      </c>
      <c r="L12" s="47" t="s">
        <v>267</v>
      </c>
      <c r="M12" s="51" t="s">
        <v>264</v>
      </c>
      <c r="N12" s="53"/>
      <c r="O12" s="52">
        <f t="shared" si="0"/>
        <v>4</v>
      </c>
      <c r="P12" s="52">
        <f t="shared" si="1"/>
        <v>4</v>
      </c>
      <c r="Q12" s="62">
        <v>4</v>
      </c>
      <c r="R12" s="63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  <c r="Y12" s="62">
        <v>0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53"/>
    </row>
    <row r="13" s="39" customFormat="1" spans="1:31">
      <c r="A13" s="43" t="s">
        <v>124</v>
      </c>
      <c r="B13" s="43" t="s">
        <v>257</v>
      </c>
      <c r="C13" s="43" t="s">
        <v>258</v>
      </c>
      <c r="D13" s="25">
        <v>301001</v>
      </c>
      <c r="E13" s="25" t="s">
        <v>91</v>
      </c>
      <c r="F13" s="44" t="s">
        <v>259</v>
      </c>
      <c r="G13" s="44" t="s">
        <v>268</v>
      </c>
      <c r="H13" s="45" t="s">
        <v>269</v>
      </c>
      <c r="I13" s="45" t="s">
        <v>204</v>
      </c>
      <c r="J13" s="45" t="s">
        <v>262</v>
      </c>
      <c r="K13" s="50">
        <v>2026</v>
      </c>
      <c r="L13" s="47" t="s">
        <v>267</v>
      </c>
      <c r="M13" s="51" t="s">
        <v>264</v>
      </c>
      <c r="N13" s="53"/>
      <c r="O13" s="52">
        <f t="shared" si="0"/>
        <v>1.5</v>
      </c>
      <c r="P13" s="52">
        <f t="shared" si="1"/>
        <v>1.5</v>
      </c>
      <c r="Q13" s="62">
        <v>1.5</v>
      </c>
      <c r="R13" s="63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53"/>
    </row>
    <row r="14" s="39" customFormat="1" spans="1:31">
      <c r="A14" s="43" t="s">
        <v>124</v>
      </c>
      <c r="B14" s="43" t="s">
        <v>257</v>
      </c>
      <c r="C14" s="43" t="s">
        <v>258</v>
      </c>
      <c r="D14" s="25">
        <v>301001</v>
      </c>
      <c r="E14" s="25" t="s">
        <v>91</v>
      </c>
      <c r="F14" s="44" t="s">
        <v>259</v>
      </c>
      <c r="G14" s="44" t="s">
        <v>270</v>
      </c>
      <c r="H14" s="45" t="s">
        <v>271</v>
      </c>
      <c r="I14" s="45" t="s">
        <v>204</v>
      </c>
      <c r="J14" s="45" t="s">
        <v>262</v>
      </c>
      <c r="K14" s="50">
        <v>2026</v>
      </c>
      <c r="L14" s="47" t="s">
        <v>272</v>
      </c>
      <c r="M14" s="51" t="s">
        <v>264</v>
      </c>
      <c r="N14" s="53"/>
      <c r="O14" s="52">
        <f t="shared" si="0"/>
        <v>2.9</v>
      </c>
      <c r="P14" s="52">
        <f t="shared" si="1"/>
        <v>2.9</v>
      </c>
      <c r="Q14" s="62">
        <v>2.9</v>
      </c>
      <c r="R14" s="63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53"/>
    </row>
    <row r="15" s="39" customFormat="1" spans="1:31">
      <c r="A15" s="43" t="s">
        <v>124</v>
      </c>
      <c r="B15" s="43" t="s">
        <v>257</v>
      </c>
      <c r="C15" s="43" t="s">
        <v>258</v>
      </c>
      <c r="D15" s="25">
        <v>301001</v>
      </c>
      <c r="E15" s="25" t="s">
        <v>91</v>
      </c>
      <c r="F15" s="44" t="s">
        <v>259</v>
      </c>
      <c r="G15" s="44" t="s">
        <v>273</v>
      </c>
      <c r="H15" s="45" t="s">
        <v>274</v>
      </c>
      <c r="I15" s="45" t="s">
        <v>204</v>
      </c>
      <c r="J15" s="45" t="s">
        <v>262</v>
      </c>
      <c r="K15" s="50">
        <v>2026</v>
      </c>
      <c r="L15" s="47" t="s">
        <v>272</v>
      </c>
      <c r="M15" s="54" t="s">
        <v>275</v>
      </c>
      <c r="N15" s="53"/>
      <c r="O15" s="52">
        <f t="shared" si="0"/>
        <v>1.2</v>
      </c>
      <c r="P15" s="52">
        <f t="shared" si="1"/>
        <v>1.2</v>
      </c>
      <c r="Q15" s="62">
        <v>1.2</v>
      </c>
      <c r="R15" s="63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53"/>
    </row>
    <row r="16" s="39" customFormat="1" spans="1:31">
      <c r="A16" s="43" t="s">
        <v>124</v>
      </c>
      <c r="B16" s="43" t="s">
        <v>257</v>
      </c>
      <c r="C16" s="43" t="s">
        <v>258</v>
      </c>
      <c r="D16" s="25">
        <v>301001</v>
      </c>
      <c r="E16" s="25" t="s">
        <v>91</v>
      </c>
      <c r="F16" s="44" t="s">
        <v>259</v>
      </c>
      <c r="G16" s="44" t="s">
        <v>276</v>
      </c>
      <c r="H16" s="45" t="s">
        <v>277</v>
      </c>
      <c r="I16" s="45" t="s">
        <v>204</v>
      </c>
      <c r="J16" s="45" t="s">
        <v>262</v>
      </c>
      <c r="K16" s="50">
        <v>2026</v>
      </c>
      <c r="L16" s="47" t="s">
        <v>263</v>
      </c>
      <c r="M16" s="54" t="s">
        <v>278</v>
      </c>
      <c r="N16" s="53"/>
      <c r="O16" s="52">
        <f t="shared" si="0"/>
        <v>0.42</v>
      </c>
      <c r="P16" s="52">
        <f t="shared" si="1"/>
        <v>0.42</v>
      </c>
      <c r="Q16" s="62">
        <v>0.42</v>
      </c>
      <c r="R16" s="63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53"/>
    </row>
    <row r="17" spans="1:31">
      <c r="A17" s="43" t="s">
        <v>124</v>
      </c>
      <c r="B17" s="43" t="s">
        <v>257</v>
      </c>
      <c r="C17" s="43" t="s">
        <v>258</v>
      </c>
      <c r="D17" s="25">
        <v>301001</v>
      </c>
      <c r="E17" s="25" t="s">
        <v>91</v>
      </c>
      <c r="F17" s="44" t="s">
        <v>259</v>
      </c>
      <c r="G17" s="44" t="s">
        <v>279</v>
      </c>
      <c r="H17" s="45" t="s">
        <v>280</v>
      </c>
      <c r="I17" s="45" t="s">
        <v>204</v>
      </c>
      <c r="J17" s="45" t="s">
        <v>262</v>
      </c>
      <c r="K17" s="50">
        <v>2026</v>
      </c>
      <c r="L17" s="47" t="s">
        <v>281</v>
      </c>
      <c r="M17" s="55" t="s">
        <v>278</v>
      </c>
      <c r="N17" s="56"/>
      <c r="O17" s="52">
        <f t="shared" si="0"/>
        <v>2.8</v>
      </c>
      <c r="P17" s="52">
        <f t="shared" si="1"/>
        <v>2.8</v>
      </c>
      <c r="Q17" s="62">
        <v>2.8</v>
      </c>
      <c r="R17" s="63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56"/>
    </row>
    <row r="18" spans="1:31">
      <c r="A18" s="43" t="s">
        <v>124</v>
      </c>
      <c r="B18" s="43" t="s">
        <v>257</v>
      </c>
      <c r="C18" s="43" t="s">
        <v>258</v>
      </c>
      <c r="D18" s="25">
        <v>301001</v>
      </c>
      <c r="E18" s="25" t="s">
        <v>91</v>
      </c>
      <c r="F18" s="44" t="s">
        <v>259</v>
      </c>
      <c r="G18" s="44" t="s">
        <v>282</v>
      </c>
      <c r="H18" s="45" t="s">
        <v>283</v>
      </c>
      <c r="I18" s="45" t="s">
        <v>204</v>
      </c>
      <c r="J18" s="45" t="s">
        <v>262</v>
      </c>
      <c r="K18" s="50">
        <v>2026</v>
      </c>
      <c r="L18" s="57" t="s">
        <v>284</v>
      </c>
      <c r="M18" s="55" t="s">
        <v>278</v>
      </c>
      <c r="N18" s="56"/>
      <c r="O18" s="52">
        <f t="shared" si="0"/>
        <v>32.62</v>
      </c>
      <c r="P18" s="52">
        <f t="shared" si="1"/>
        <v>32.62</v>
      </c>
      <c r="Q18" s="62">
        <v>32.62</v>
      </c>
      <c r="R18" s="63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56"/>
    </row>
    <row r="19" spans="1:31">
      <c r="A19" s="43" t="s">
        <v>124</v>
      </c>
      <c r="B19" s="43" t="s">
        <v>257</v>
      </c>
      <c r="C19" s="43" t="s">
        <v>258</v>
      </c>
      <c r="D19" s="25">
        <v>301001</v>
      </c>
      <c r="E19" s="25" t="s">
        <v>91</v>
      </c>
      <c r="F19" s="44" t="s">
        <v>259</v>
      </c>
      <c r="G19" s="46" t="s">
        <v>285</v>
      </c>
      <c r="H19" s="47" t="s">
        <v>286</v>
      </c>
      <c r="I19" s="47" t="s">
        <v>204</v>
      </c>
      <c r="J19" s="47" t="s">
        <v>262</v>
      </c>
      <c r="K19" s="58">
        <v>2026</v>
      </c>
      <c r="L19" s="59">
        <v>400</v>
      </c>
      <c r="M19" s="55" t="s">
        <v>275</v>
      </c>
      <c r="N19" s="56"/>
      <c r="O19" s="52">
        <f t="shared" si="0"/>
        <v>35</v>
      </c>
      <c r="P19" s="52">
        <f t="shared" si="1"/>
        <v>35</v>
      </c>
      <c r="Q19" s="62">
        <v>35</v>
      </c>
      <c r="R19" s="63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5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38" right="0.17" top="0.5" bottom="0.275590551181102" header="0" footer="0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J24" sqref="J24"/>
    </sheetView>
  </sheetViews>
  <sheetFormatPr defaultColWidth="10" defaultRowHeight="13.5"/>
  <cols>
    <col min="1" max="1" width="7.5" customWidth="1"/>
    <col min="2" max="2" width="11.5" customWidth="1"/>
    <col min="3" max="3" width="8.75" customWidth="1"/>
    <col min="4" max="4" width="9.625" customWidth="1"/>
    <col min="5" max="5" width="17" customWidth="1"/>
    <col min="6" max="6" width="10.875" customWidth="1"/>
    <col min="7" max="7" width="6.25" customWidth="1"/>
    <col min="8" max="8" width="5.875" customWidth="1"/>
    <col min="9" max="9" width="8.875" customWidth="1"/>
    <col min="10" max="10" width="6.475" customWidth="1"/>
    <col min="11" max="11" width="6.74166666666667" customWidth="1"/>
    <col min="12" max="12" width="7.5" customWidth="1"/>
    <col min="13" max="13" width="8.5" customWidth="1"/>
    <col min="14" max="14" width="8.625" customWidth="1"/>
    <col min="15" max="15" width="7" customWidth="1"/>
    <col min="16" max="16" width="8.5" customWidth="1"/>
    <col min="17" max="18" width="9.75" customWidth="1"/>
  </cols>
  <sheetData>
    <row r="1" customFormat="1" ht="14.25" customHeight="1" spans="1:1">
      <c r="A1" s="1"/>
    </row>
    <row r="2" customFormat="1" ht="36.2" customHeight="1" spans="1:16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1" ht="21.2" customHeight="1" spans="1:16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customFormat="1" ht="18.75" customHeight="1" spans="14:16">
      <c r="N4" s="16" t="s">
        <v>232</v>
      </c>
      <c r="O4" s="16"/>
      <c r="P4" s="16"/>
    </row>
    <row r="5" customFormat="1" ht="22.7" customHeight="1" spans="1:16">
      <c r="A5" s="22" t="s">
        <v>287</v>
      </c>
      <c r="B5" s="22" t="s">
        <v>288</v>
      </c>
      <c r="C5" s="22" t="s">
        <v>289</v>
      </c>
      <c r="D5" s="22"/>
      <c r="E5" s="22"/>
      <c r="F5" s="22" t="s">
        <v>290</v>
      </c>
      <c r="G5" s="22" t="s">
        <v>291</v>
      </c>
      <c r="H5" s="22"/>
      <c r="I5" s="22"/>
      <c r="J5" s="22"/>
      <c r="K5" s="22"/>
      <c r="L5" s="22"/>
      <c r="M5" s="22"/>
      <c r="N5" s="22" t="s">
        <v>292</v>
      </c>
      <c r="O5" s="22" t="s">
        <v>293</v>
      </c>
      <c r="P5" s="22" t="s">
        <v>294</v>
      </c>
    </row>
    <row r="6" customFormat="1" ht="24.95" customHeight="1" spans="1:16">
      <c r="A6" s="22"/>
      <c r="B6" s="22"/>
      <c r="C6" s="22" t="s">
        <v>295</v>
      </c>
      <c r="D6" s="22" t="s">
        <v>296</v>
      </c>
      <c r="E6" s="22" t="s">
        <v>297</v>
      </c>
      <c r="F6" s="22"/>
      <c r="G6" s="22" t="s">
        <v>298</v>
      </c>
      <c r="H6" s="22" t="s">
        <v>299</v>
      </c>
      <c r="I6" s="22"/>
      <c r="J6" s="22"/>
      <c r="K6" s="22"/>
      <c r="L6" s="22"/>
      <c r="M6" s="22" t="s">
        <v>300</v>
      </c>
      <c r="N6" s="22"/>
      <c r="O6" s="22"/>
      <c r="P6" s="22"/>
    </row>
    <row r="7" customFormat="1" ht="34.7" customHeight="1" spans="1:16">
      <c r="A7" s="22"/>
      <c r="B7" s="22"/>
      <c r="C7" s="22"/>
      <c r="D7" s="22"/>
      <c r="E7" s="22"/>
      <c r="F7" s="22"/>
      <c r="G7" s="22"/>
      <c r="H7" s="22" t="s">
        <v>85</v>
      </c>
      <c r="I7" s="22" t="s">
        <v>247</v>
      </c>
      <c r="J7" s="22" t="s">
        <v>301</v>
      </c>
      <c r="K7" s="22" t="s">
        <v>225</v>
      </c>
      <c r="L7" s="22" t="s">
        <v>302</v>
      </c>
      <c r="M7" s="22"/>
      <c r="N7" s="22"/>
      <c r="O7" s="22"/>
      <c r="P7" s="22"/>
    </row>
    <row r="8" customFormat="1" ht="29" customHeight="1" spans="1:16">
      <c r="A8" s="23"/>
      <c r="B8" s="23" t="s">
        <v>76</v>
      </c>
      <c r="C8" s="23"/>
      <c r="D8" s="23"/>
      <c r="E8" s="23"/>
      <c r="F8" s="23"/>
      <c r="G8" s="24">
        <f t="shared" ref="G8:I8" si="0">SUM(G9:G30)</f>
        <v>289</v>
      </c>
      <c r="H8" s="24">
        <f t="shared" si="0"/>
        <v>289</v>
      </c>
      <c r="I8" s="24">
        <f t="shared" si="0"/>
        <v>289</v>
      </c>
      <c r="J8" s="24">
        <v>0</v>
      </c>
      <c r="K8" s="24">
        <v>0</v>
      </c>
      <c r="L8" s="24">
        <v>0</v>
      </c>
      <c r="M8" s="24">
        <v>0</v>
      </c>
      <c r="N8" s="23"/>
      <c r="O8" s="23"/>
      <c r="P8" s="23"/>
    </row>
    <row r="9" customFormat="1" ht="22" customHeight="1" spans="1:16">
      <c r="A9" s="25">
        <v>301001</v>
      </c>
      <c r="B9" s="25" t="s">
        <v>91</v>
      </c>
      <c r="C9" s="26" t="s">
        <v>303</v>
      </c>
      <c r="D9" s="27" t="s">
        <v>304</v>
      </c>
      <c r="E9" s="27" t="s">
        <v>305</v>
      </c>
      <c r="F9" s="28" t="s">
        <v>306</v>
      </c>
      <c r="G9" s="24">
        <f t="shared" ref="G9:G30" si="1">H9</f>
        <v>4.5</v>
      </c>
      <c r="H9" s="24">
        <f t="shared" ref="H9:H30" si="2">I9</f>
        <v>4.5</v>
      </c>
      <c r="I9" s="36">
        <v>4.5</v>
      </c>
      <c r="J9" s="24"/>
      <c r="K9" s="24"/>
      <c r="L9" s="24"/>
      <c r="M9" s="24"/>
      <c r="N9" s="23"/>
      <c r="O9" s="23"/>
      <c r="P9" s="23"/>
    </row>
    <row r="10" customFormat="1" ht="22" customHeight="1" spans="1:16">
      <c r="A10" s="25">
        <v>301001</v>
      </c>
      <c r="B10" s="25" t="s">
        <v>91</v>
      </c>
      <c r="C10" s="26" t="s">
        <v>303</v>
      </c>
      <c r="D10" s="29" t="s">
        <v>304</v>
      </c>
      <c r="E10" s="29" t="s">
        <v>305</v>
      </c>
      <c r="F10" s="30" t="s">
        <v>307</v>
      </c>
      <c r="G10" s="24">
        <f t="shared" si="1"/>
        <v>16</v>
      </c>
      <c r="H10" s="24">
        <f t="shared" si="2"/>
        <v>16</v>
      </c>
      <c r="I10" s="37">
        <v>16</v>
      </c>
      <c r="J10" s="24"/>
      <c r="K10" s="24"/>
      <c r="L10" s="24"/>
      <c r="M10" s="24"/>
      <c r="N10" s="23"/>
      <c r="O10" s="23"/>
      <c r="P10" s="23"/>
    </row>
    <row r="11" customFormat="1" ht="22" customHeight="1" spans="1:16">
      <c r="A11" s="25">
        <v>301001</v>
      </c>
      <c r="B11" s="25" t="s">
        <v>91</v>
      </c>
      <c r="C11" s="26" t="s">
        <v>308</v>
      </c>
      <c r="D11" s="29" t="s">
        <v>304</v>
      </c>
      <c r="E11" s="30" t="s">
        <v>309</v>
      </c>
      <c r="F11" s="30" t="s">
        <v>310</v>
      </c>
      <c r="G11" s="24">
        <f t="shared" si="1"/>
        <v>4.5</v>
      </c>
      <c r="H11" s="24">
        <f t="shared" si="2"/>
        <v>4.5</v>
      </c>
      <c r="I11" s="37">
        <v>4.5</v>
      </c>
      <c r="J11" s="24"/>
      <c r="K11" s="24"/>
      <c r="L11" s="24"/>
      <c r="M11" s="24"/>
      <c r="N11" s="23"/>
      <c r="O11" s="23"/>
      <c r="P11" s="23"/>
    </row>
    <row r="12" customFormat="1" ht="22" customHeight="1" spans="1:16">
      <c r="A12" s="25">
        <v>301001</v>
      </c>
      <c r="B12" s="25" t="s">
        <v>91</v>
      </c>
      <c r="C12" s="26" t="s">
        <v>311</v>
      </c>
      <c r="D12" s="30" t="s">
        <v>312</v>
      </c>
      <c r="E12" s="30" t="s">
        <v>313</v>
      </c>
      <c r="F12" s="31" t="s">
        <v>314</v>
      </c>
      <c r="G12" s="24">
        <f t="shared" si="1"/>
        <v>4</v>
      </c>
      <c r="H12" s="24">
        <f t="shared" si="2"/>
        <v>4</v>
      </c>
      <c r="I12" s="37">
        <v>4</v>
      </c>
      <c r="J12" s="24"/>
      <c r="K12" s="24"/>
      <c r="L12" s="24"/>
      <c r="M12" s="24"/>
      <c r="N12" s="23"/>
      <c r="O12" s="23"/>
      <c r="P12" s="23"/>
    </row>
    <row r="13" customFormat="1" ht="22" customHeight="1" spans="1:16">
      <c r="A13" s="25">
        <v>301001</v>
      </c>
      <c r="B13" s="25" t="s">
        <v>91</v>
      </c>
      <c r="C13" s="26" t="s">
        <v>315</v>
      </c>
      <c r="D13" s="30" t="s">
        <v>316</v>
      </c>
      <c r="E13" s="30" t="s">
        <v>317</v>
      </c>
      <c r="F13" s="30" t="s">
        <v>317</v>
      </c>
      <c r="G13" s="24">
        <f t="shared" si="1"/>
        <v>20</v>
      </c>
      <c r="H13" s="24">
        <f t="shared" si="2"/>
        <v>20</v>
      </c>
      <c r="I13" s="37">
        <v>20</v>
      </c>
      <c r="J13" s="24"/>
      <c r="K13" s="24"/>
      <c r="L13" s="24"/>
      <c r="M13" s="24"/>
      <c r="N13" s="23"/>
      <c r="O13" s="23"/>
      <c r="P13" s="23"/>
    </row>
    <row r="14" customFormat="1" ht="22" customHeight="1" spans="1:16">
      <c r="A14" s="25">
        <v>301001</v>
      </c>
      <c r="B14" s="25" t="s">
        <v>91</v>
      </c>
      <c r="C14" s="26" t="s">
        <v>318</v>
      </c>
      <c r="D14" s="30" t="s">
        <v>316</v>
      </c>
      <c r="E14" s="30" t="s">
        <v>319</v>
      </c>
      <c r="F14" s="30" t="s">
        <v>319</v>
      </c>
      <c r="G14" s="24">
        <f t="shared" si="1"/>
        <v>20</v>
      </c>
      <c r="H14" s="24">
        <f t="shared" si="2"/>
        <v>20</v>
      </c>
      <c r="I14" s="37">
        <v>20</v>
      </c>
      <c r="J14" s="24"/>
      <c r="K14" s="24"/>
      <c r="L14" s="24"/>
      <c r="M14" s="24"/>
      <c r="N14" s="23"/>
      <c r="O14" s="23"/>
      <c r="P14" s="23"/>
    </row>
    <row r="15" customFormat="1" ht="22" customHeight="1" spans="1:16">
      <c r="A15" s="25">
        <v>301001</v>
      </c>
      <c r="B15" s="25" t="s">
        <v>91</v>
      </c>
      <c r="C15" s="26" t="s">
        <v>320</v>
      </c>
      <c r="D15" s="30" t="s">
        <v>321</v>
      </c>
      <c r="E15" s="30" t="s">
        <v>321</v>
      </c>
      <c r="F15" s="30" t="s">
        <v>321</v>
      </c>
      <c r="G15" s="24">
        <f t="shared" si="1"/>
        <v>20</v>
      </c>
      <c r="H15" s="24">
        <f t="shared" si="2"/>
        <v>20</v>
      </c>
      <c r="I15" s="37">
        <v>20</v>
      </c>
      <c r="J15" s="24"/>
      <c r="K15" s="24"/>
      <c r="L15" s="24"/>
      <c r="M15" s="24"/>
      <c r="N15" s="23"/>
      <c r="O15" s="23"/>
      <c r="P15" s="23"/>
    </row>
    <row r="16" customFormat="1" ht="22" customHeight="1" spans="1:16">
      <c r="A16" s="25">
        <v>301001</v>
      </c>
      <c r="B16" s="25" t="s">
        <v>91</v>
      </c>
      <c r="C16" s="26" t="s">
        <v>322</v>
      </c>
      <c r="D16" s="30" t="s">
        <v>323</v>
      </c>
      <c r="E16" s="30" t="s">
        <v>324</v>
      </c>
      <c r="F16" s="30" t="s">
        <v>324</v>
      </c>
      <c r="G16" s="24">
        <f t="shared" si="1"/>
        <v>5</v>
      </c>
      <c r="H16" s="24">
        <f t="shared" si="2"/>
        <v>5</v>
      </c>
      <c r="I16" s="37">
        <v>5</v>
      </c>
      <c r="J16" s="24"/>
      <c r="K16" s="24"/>
      <c r="L16" s="24"/>
      <c r="M16" s="24"/>
      <c r="N16" s="23"/>
      <c r="O16" s="23"/>
      <c r="P16" s="23"/>
    </row>
    <row r="17" customFormat="1" ht="22" customHeight="1" spans="1:16">
      <c r="A17" s="25">
        <v>301001</v>
      </c>
      <c r="B17" s="25" t="s">
        <v>91</v>
      </c>
      <c r="C17" s="26" t="s">
        <v>325</v>
      </c>
      <c r="D17" s="30" t="s">
        <v>326</v>
      </c>
      <c r="E17" s="30" t="s">
        <v>327</v>
      </c>
      <c r="F17" s="30" t="s">
        <v>327</v>
      </c>
      <c r="G17" s="24">
        <f t="shared" si="1"/>
        <v>4</v>
      </c>
      <c r="H17" s="24">
        <f t="shared" si="2"/>
        <v>4</v>
      </c>
      <c r="I17" s="37">
        <v>4</v>
      </c>
      <c r="J17" s="24"/>
      <c r="K17" s="24"/>
      <c r="L17" s="24"/>
      <c r="M17" s="24"/>
      <c r="N17" s="23"/>
      <c r="O17" s="23"/>
      <c r="P17" s="23"/>
    </row>
    <row r="18" customFormat="1" ht="22" customHeight="1" spans="1:16">
      <c r="A18" s="25">
        <v>301001</v>
      </c>
      <c r="B18" s="25" t="s">
        <v>91</v>
      </c>
      <c r="C18" s="26" t="s">
        <v>328</v>
      </c>
      <c r="D18" s="30" t="s">
        <v>326</v>
      </c>
      <c r="E18" s="30" t="s">
        <v>329</v>
      </c>
      <c r="F18" s="30" t="s">
        <v>329</v>
      </c>
      <c r="G18" s="24">
        <f t="shared" si="1"/>
        <v>4</v>
      </c>
      <c r="H18" s="24">
        <f t="shared" si="2"/>
        <v>4</v>
      </c>
      <c r="I18" s="37">
        <v>4</v>
      </c>
      <c r="J18" s="24"/>
      <c r="K18" s="24"/>
      <c r="L18" s="24"/>
      <c r="M18" s="24"/>
      <c r="N18" s="23"/>
      <c r="O18" s="23"/>
      <c r="P18" s="23"/>
    </row>
    <row r="19" customFormat="1" ht="22" customHeight="1" spans="1:16">
      <c r="A19" s="25">
        <v>301001</v>
      </c>
      <c r="B19" s="25" t="s">
        <v>91</v>
      </c>
      <c r="C19" s="26" t="s">
        <v>330</v>
      </c>
      <c r="D19" s="30" t="s">
        <v>331</v>
      </c>
      <c r="E19" s="30" t="s">
        <v>332</v>
      </c>
      <c r="F19" s="30" t="s">
        <v>333</v>
      </c>
      <c r="G19" s="24">
        <f t="shared" si="1"/>
        <v>25</v>
      </c>
      <c r="H19" s="24">
        <f t="shared" si="2"/>
        <v>25</v>
      </c>
      <c r="I19" s="37">
        <v>25</v>
      </c>
      <c r="J19" s="24"/>
      <c r="K19" s="24"/>
      <c r="L19" s="24"/>
      <c r="M19" s="24"/>
      <c r="N19" s="23"/>
      <c r="O19" s="23"/>
      <c r="P19" s="23"/>
    </row>
    <row r="20" customFormat="1" ht="22" customHeight="1" spans="1:16">
      <c r="A20" s="25">
        <v>301001</v>
      </c>
      <c r="B20" s="25" t="s">
        <v>91</v>
      </c>
      <c r="C20" s="26" t="s">
        <v>334</v>
      </c>
      <c r="D20" s="30" t="s">
        <v>335</v>
      </c>
      <c r="E20" s="30" t="s">
        <v>336</v>
      </c>
      <c r="F20" s="30" t="s">
        <v>336</v>
      </c>
      <c r="G20" s="24">
        <f t="shared" si="1"/>
        <v>5</v>
      </c>
      <c r="H20" s="24">
        <f t="shared" si="2"/>
        <v>5</v>
      </c>
      <c r="I20" s="37">
        <v>5</v>
      </c>
      <c r="J20" s="24"/>
      <c r="K20" s="24"/>
      <c r="L20" s="24"/>
      <c r="M20" s="24"/>
      <c r="N20" s="23"/>
      <c r="O20" s="23"/>
      <c r="P20" s="23"/>
    </row>
    <row r="21" customFormat="1" ht="22" customHeight="1" spans="1:16">
      <c r="A21" s="25">
        <v>301001</v>
      </c>
      <c r="B21" s="25" t="s">
        <v>91</v>
      </c>
      <c r="C21" s="26" t="s">
        <v>337</v>
      </c>
      <c r="D21" s="30" t="s">
        <v>335</v>
      </c>
      <c r="E21" s="30" t="s">
        <v>338</v>
      </c>
      <c r="F21" s="30" t="s">
        <v>338</v>
      </c>
      <c r="G21" s="24">
        <f t="shared" si="1"/>
        <v>20</v>
      </c>
      <c r="H21" s="24">
        <f t="shared" si="2"/>
        <v>20</v>
      </c>
      <c r="I21" s="37">
        <v>20</v>
      </c>
      <c r="J21" s="24"/>
      <c r="K21" s="24"/>
      <c r="L21" s="24"/>
      <c r="M21" s="24"/>
      <c r="N21" s="23"/>
      <c r="O21" s="23"/>
      <c r="P21" s="23"/>
    </row>
    <row r="22" customFormat="1" ht="22" customHeight="1" spans="1:16">
      <c r="A22" s="25">
        <v>301001</v>
      </c>
      <c r="B22" s="25" t="s">
        <v>91</v>
      </c>
      <c r="C22" s="26" t="s">
        <v>339</v>
      </c>
      <c r="D22" s="30" t="s">
        <v>335</v>
      </c>
      <c r="E22" s="30" t="s">
        <v>340</v>
      </c>
      <c r="F22" s="30" t="s">
        <v>340</v>
      </c>
      <c r="G22" s="24">
        <f t="shared" si="1"/>
        <v>30</v>
      </c>
      <c r="H22" s="24">
        <f t="shared" si="2"/>
        <v>30</v>
      </c>
      <c r="I22" s="37">
        <v>30</v>
      </c>
      <c r="J22" s="24"/>
      <c r="K22" s="24"/>
      <c r="L22" s="24"/>
      <c r="M22" s="24"/>
      <c r="N22" s="23"/>
      <c r="O22" s="23"/>
      <c r="P22" s="23"/>
    </row>
    <row r="23" customFormat="1" ht="22" customHeight="1" spans="1:16">
      <c r="A23" s="25">
        <v>301001</v>
      </c>
      <c r="B23" s="25" t="s">
        <v>91</v>
      </c>
      <c r="C23" s="26" t="s">
        <v>341</v>
      </c>
      <c r="D23" s="30" t="s">
        <v>342</v>
      </c>
      <c r="E23" s="30" t="s">
        <v>343</v>
      </c>
      <c r="F23" s="30" t="s">
        <v>343</v>
      </c>
      <c r="G23" s="24">
        <f t="shared" si="1"/>
        <v>5</v>
      </c>
      <c r="H23" s="24">
        <f t="shared" si="2"/>
        <v>5</v>
      </c>
      <c r="I23" s="37">
        <v>5</v>
      </c>
      <c r="J23" s="24"/>
      <c r="K23" s="24"/>
      <c r="L23" s="24"/>
      <c r="M23" s="24"/>
      <c r="N23" s="23"/>
      <c r="O23" s="23"/>
      <c r="P23" s="23"/>
    </row>
    <row r="24" customFormat="1" ht="22" customHeight="1" spans="1:16">
      <c r="A24" s="25">
        <v>301001</v>
      </c>
      <c r="B24" s="25" t="s">
        <v>91</v>
      </c>
      <c r="C24" s="26" t="s">
        <v>282</v>
      </c>
      <c r="D24" s="30" t="s">
        <v>344</v>
      </c>
      <c r="E24" s="30" t="s">
        <v>345</v>
      </c>
      <c r="F24" s="30" t="s">
        <v>345</v>
      </c>
      <c r="G24" s="24">
        <f t="shared" si="1"/>
        <v>8</v>
      </c>
      <c r="H24" s="24">
        <f t="shared" si="2"/>
        <v>8</v>
      </c>
      <c r="I24" s="37">
        <v>8</v>
      </c>
      <c r="J24" s="24"/>
      <c r="K24" s="24"/>
      <c r="L24" s="24"/>
      <c r="M24" s="24"/>
      <c r="N24" s="23"/>
      <c r="O24" s="23"/>
      <c r="P24" s="23"/>
    </row>
    <row r="25" customFormat="1" ht="22" customHeight="1" spans="1:16">
      <c r="A25" s="25">
        <v>301001</v>
      </c>
      <c r="B25" s="25" t="s">
        <v>91</v>
      </c>
      <c r="C25" s="26" t="s">
        <v>346</v>
      </c>
      <c r="D25" s="30" t="s">
        <v>347</v>
      </c>
      <c r="E25" s="30" t="s">
        <v>348</v>
      </c>
      <c r="F25" s="30" t="s">
        <v>348</v>
      </c>
      <c r="G25" s="24">
        <f t="shared" si="1"/>
        <v>10</v>
      </c>
      <c r="H25" s="24">
        <f t="shared" si="2"/>
        <v>10</v>
      </c>
      <c r="I25" s="37">
        <v>10</v>
      </c>
      <c r="J25" s="24"/>
      <c r="K25" s="24"/>
      <c r="L25" s="24"/>
      <c r="M25" s="24"/>
      <c r="N25" s="23"/>
      <c r="O25" s="23"/>
      <c r="P25" s="23"/>
    </row>
    <row r="26" customFormat="1" ht="22" customHeight="1" spans="1:16">
      <c r="A26" s="25">
        <v>301001</v>
      </c>
      <c r="B26" s="25" t="s">
        <v>91</v>
      </c>
      <c r="C26" s="26" t="s">
        <v>349</v>
      </c>
      <c r="D26" s="30" t="s">
        <v>350</v>
      </c>
      <c r="E26" s="30" t="s">
        <v>351</v>
      </c>
      <c r="F26" s="30" t="s">
        <v>351</v>
      </c>
      <c r="G26" s="24">
        <f t="shared" si="1"/>
        <v>60</v>
      </c>
      <c r="H26" s="24">
        <f t="shared" si="2"/>
        <v>60</v>
      </c>
      <c r="I26" s="37">
        <v>60</v>
      </c>
      <c r="J26" s="24"/>
      <c r="K26" s="24"/>
      <c r="L26" s="24"/>
      <c r="M26" s="24"/>
      <c r="N26" s="23"/>
      <c r="O26" s="23"/>
      <c r="P26" s="23"/>
    </row>
    <row r="27" customFormat="1" ht="22" customHeight="1" spans="1:16">
      <c r="A27" s="25">
        <v>301001</v>
      </c>
      <c r="B27" s="25" t="s">
        <v>91</v>
      </c>
      <c r="C27" s="26" t="s">
        <v>352</v>
      </c>
      <c r="D27" s="30" t="s">
        <v>353</v>
      </c>
      <c r="E27" s="30" t="s">
        <v>354</v>
      </c>
      <c r="F27" s="30" t="s">
        <v>354</v>
      </c>
      <c r="G27" s="24">
        <f t="shared" si="1"/>
        <v>10</v>
      </c>
      <c r="H27" s="24">
        <f t="shared" si="2"/>
        <v>10</v>
      </c>
      <c r="I27" s="37">
        <v>10</v>
      </c>
      <c r="J27" s="24"/>
      <c r="K27" s="24"/>
      <c r="L27" s="24"/>
      <c r="M27" s="24"/>
      <c r="N27" s="23"/>
      <c r="O27" s="23"/>
      <c r="P27" s="23"/>
    </row>
    <row r="28" customFormat="1" ht="22" customHeight="1" spans="1:16">
      <c r="A28" s="25">
        <v>301001</v>
      </c>
      <c r="B28" s="25" t="s">
        <v>91</v>
      </c>
      <c r="C28" s="26" t="s">
        <v>355</v>
      </c>
      <c r="D28" s="30" t="s">
        <v>353</v>
      </c>
      <c r="E28" s="30" t="s">
        <v>356</v>
      </c>
      <c r="F28" s="30" t="s">
        <v>356</v>
      </c>
      <c r="G28" s="24">
        <f t="shared" si="1"/>
        <v>3</v>
      </c>
      <c r="H28" s="24">
        <f t="shared" si="2"/>
        <v>3</v>
      </c>
      <c r="I28" s="37">
        <v>3</v>
      </c>
      <c r="J28" s="24"/>
      <c r="K28" s="24"/>
      <c r="L28" s="24"/>
      <c r="M28" s="24"/>
      <c r="N28" s="23"/>
      <c r="O28" s="23"/>
      <c r="P28" s="23"/>
    </row>
    <row r="29" customFormat="1" ht="22" customHeight="1" spans="1:16">
      <c r="A29" s="25">
        <v>301001</v>
      </c>
      <c r="B29" s="25" t="s">
        <v>91</v>
      </c>
      <c r="C29" s="26" t="s">
        <v>357</v>
      </c>
      <c r="D29" s="30" t="s">
        <v>358</v>
      </c>
      <c r="E29" s="30" t="s">
        <v>359</v>
      </c>
      <c r="F29" s="30" t="s">
        <v>359</v>
      </c>
      <c r="G29" s="24">
        <f t="shared" si="1"/>
        <v>5</v>
      </c>
      <c r="H29" s="24">
        <f t="shared" si="2"/>
        <v>5</v>
      </c>
      <c r="I29" s="37">
        <v>5</v>
      </c>
      <c r="J29" s="24"/>
      <c r="K29" s="24"/>
      <c r="L29" s="24"/>
      <c r="M29" s="24"/>
      <c r="N29" s="23"/>
      <c r="O29" s="23"/>
      <c r="P29" s="23"/>
    </row>
    <row r="30" customFormat="1" ht="22" customHeight="1" spans="1:16">
      <c r="A30" s="25">
        <v>301001</v>
      </c>
      <c r="B30" s="25" t="s">
        <v>91</v>
      </c>
      <c r="C30" s="26" t="s">
        <v>360</v>
      </c>
      <c r="D30" s="32" t="s">
        <v>361</v>
      </c>
      <c r="E30" s="32" t="s">
        <v>362</v>
      </c>
      <c r="F30" s="32" t="s">
        <v>363</v>
      </c>
      <c r="G30" s="24">
        <f t="shared" si="1"/>
        <v>6</v>
      </c>
      <c r="H30" s="24">
        <f t="shared" si="2"/>
        <v>6</v>
      </c>
      <c r="I30" s="38">
        <v>6</v>
      </c>
      <c r="J30" s="24"/>
      <c r="K30" s="24"/>
      <c r="L30" s="24"/>
      <c r="M30" s="24"/>
      <c r="N30" s="23"/>
      <c r="O30" s="23"/>
      <c r="P30" s="23"/>
    </row>
    <row r="31" customFormat="1" ht="19.9" customHeight="1" spans="1:16">
      <c r="A31" s="33"/>
      <c r="B31" s="33"/>
      <c r="C31" s="33"/>
      <c r="D31" s="33"/>
      <c r="E31" s="34"/>
      <c r="F31" s="34"/>
      <c r="G31" s="35"/>
      <c r="H31" s="35"/>
      <c r="I31" s="35"/>
      <c r="J31" s="35"/>
      <c r="K31" s="35"/>
      <c r="L31" s="35"/>
      <c r="M31" s="35"/>
      <c r="N31" s="34"/>
      <c r="O31" s="34"/>
      <c r="P31" s="34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432638888888889" right="0.354166666666667" top="0.432638888888889" bottom="0.472222222222222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7" workbookViewId="0">
      <selection activeCell="A1" sqref="$A1:$XFD1"/>
    </sheetView>
  </sheetViews>
  <sheetFormatPr defaultColWidth="10" defaultRowHeight="13.5"/>
  <cols>
    <col min="1" max="1" width="6.75" customWidth="1"/>
    <col min="2" max="2" width="15.1333333333333" customWidth="1"/>
    <col min="3" max="3" width="8.5" customWidth="1"/>
    <col min="4" max="4" width="12.25" customWidth="1"/>
    <col min="5" max="5" width="8.38333333333333" customWidth="1"/>
    <col min="6" max="6" width="8.5" customWidth="1"/>
    <col min="7" max="7" width="7.88333333333333" customWidth="1"/>
    <col min="8" max="8" width="21.6333333333333" customWidth="1"/>
    <col min="9" max="9" width="11.1333333333333" customWidth="1"/>
    <col min="10" max="10" width="11.5" customWidth="1"/>
    <col min="11" max="11" width="9.25" customWidth="1"/>
    <col min="12" max="12" width="9.75" customWidth="1"/>
    <col min="13" max="13" width="8" customWidth="1"/>
    <col min="14" max="18" width="9.75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/>
    </row>
    <row r="2" ht="33.2" customHeight="1" spans="1:13">
      <c r="A2" s="1"/>
      <c r="B2" s="1"/>
      <c r="C2" s="17" t="s">
        <v>15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18.75" customHeight="1" spans="1:13">
      <c r="A3" s="3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232</v>
      </c>
      <c r="M3" s="16"/>
    </row>
    <row r="4" ht="29.45" customHeight="1" spans="1:13">
      <c r="A4" s="4" t="s">
        <v>234</v>
      </c>
      <c r="B4" s="4" t="s">
        <v>364</v>
      </c>
      <c r="C4" s="4" t="s">
        <v>365</v>
      </c>
      <c r="D4" s="4" t="s">
        <v>366</v>
      </c>
      <c r="E4" s="4" t="s">
        <v>367</v>
      </c>
      <c r="F4" s="4"/>
      <c r="G4" s="4"/>
      <c r="H4" s="4"/>
      <c r="I4" s="4"/>
      <c r="J4" s="4"/>
      <c r="K4" s="4"/>
      <c r="L4" s="4"/>
      <c r="M4" s="4"/>
    </row>
    <row r="5" ht="31.7" customHeight="1" spans="1:13">
      <c r="A5" s="4"/>
      <c r="B5" s="4"/>
      <c r="C5" s="4"/>
      <c r="D5" s="4"/>
      <c r="E5" s="4" t="s">
        <v>368</v>
      </c>
      <c r="F5" s="4" t="s">
        <v>369</v>
      </c>
      <c r="G5" s="4" t="s">
        <v>370</v>
      </c>
      <c r="H5" s="4" t="s">
        <v>371</v>
      </c>
      <c r="I5" s="4" t="s">
        <v>372</v>
      </c>
      <c r="J5" s="4" t="s">
        <v>373</v>
      </c>
      <c r="K5" s="4" t="s">
        <v>374</v>
      </c>
      <c r="L5" s="4" t="s">
        <v>375</v>
      </c>
      <c r="M5" s="4" t="s">
        <v>3</v>
      </c>
    </row>
    <row r="6" ht="24.95" customHeight="1" spans="1:13">
      <c r="A6" s="18" t="s">
        <v>90</v>
      </c>
      <c r="B6" s="18" t="s">
        <v>91</v>
      </c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ht="37.7" customHeight="1" spans="1:13">
      <c r="A7" s="5"/>
      <c r="B7" s="5"/>
      <c r="C7" s="6"/>
      <c r="D7" s="5"/>
      <c r="E7" s="20" t="s">
        <v>376</v>
      </c>
      <c r="F7" s="5" t="s">
        <v>377</v>
      </c>
      <c r="G7" s="5"/>
      <c r="H7" s="5"/>
      <c r="I7" s="5"/>
      <c r="J7" s="5"/>
      <c r="K7" s="5"/>
      <c r="L7" s="5"/>
      <c r="M7" s="5"/>
    </row>
    <row r="8" ht="37.7" customHeight="1" spans="1:13">
      <c r="A8" s="5"/>
      <c r="B8" s="5"/>
      <c r="C8" s="6"/>
      <c r="D8" s="5"/>
      <c r="E8" s="20"/>
      <c r="F8" s="5" t="s">
        <v>378</v>
      </c>
      <c r="G8" s="5"/>
      <c r="H8" s="5"/>
      <c r="I8" s="5"/>
      <c r="J8" s="5"/>
      <c r="K8" s="5"/>
      <c r="L8" s="5"/>
      <c r="M8" s="5"/>
    </row>
    <row r="9" ht="37.7" customHeight="1" spans="1:13">
      <c r="A9" s="5"/>
      <c r="B9" s="5"/>
      <c r="C9" s="6"/>
      <c r="D9" s="5"/>
      <c r="E9" s="20"/>
      <c r="F9" s="5" t="s">
        <v>379</v>
      </c>
      <c r="G9" s="5" t="s">
        <v>380</v>
      </c>
      <c r="H9" s="5"/>
      <c r="I9" s="5"/>
      <c r="J9" s="5"/>
      <c r="K9" s="5" t="s">
        <v>381</v>
      </c>
      <c r="L9" s="5" t="s">
        <v>382</v>
      </c>
      <c r="M9" s="5"/>
    </row>
    <row r="10" ht="37.7" customHeight="1" spans="1:13">
      <c r="A10" s="5"/>
      <c r="B10" s="5"/>
      <c r="C10" s="6"/>
      <c r="D10" s="5"/>
      <c r="E10" s="20" t="s">
        <v>383</v>
      </c>
      <c r="F10" s="5" t="s">
        <v>384</v>
      </c>
      <c r="G10" s="5"/>
      <c r="H10" s="5"/>
      <c r="I10" s="5"/>
      <c r="J10" s="5"/>
      <c r="K10" s="5"/>
      <c r="L10" s="5"/>
      <c r="M10" s="5"/>
    </row>
    <row r="11" ht="37.7" customHeight="1" spans="1:13">
      <c r="A11" s="5"/>
      <c r="B11" s="5"/>
      <c r="C11" s="6"/>
      <c r="D11" s="5"/>
      <c r="E11" s="20"/>
      <c r="F11" s="5" t="s">
        <v>385</v>
      </c>
      <c r="G11" s="5"/>
      <c r="H11" s="5"/>
      <c r="I11" s="5"/>
      <c r="J11" s="5"/>
      <c r="K11" s="5"/>
      <c r="L11" s="5"/>
      <c r="M11" s="5"/>
    </row>
    <row r="12" ht="30" customHeight="1" spans="1:13">
      <c r="A12" s="5"/>
      <c r="B12" s="5"/>
      <c r="C12" s="6"/>
      <c r="D12" s="5"/>
      <c r="E12" s="20"/>
      <c r="F12" s="5" t="s">
        <v>386</v>
      </c>
      <c r="G12" s="5" t="s">
        <v>387</v>
      </c>
      <c r="H12" s="5"/>
      <c r="I12" s="5"/>
      <c r="J12" s="5"/>
      <c r="K12" s="5" t="s">
        <v>381</v>
      </c>
      <c r="L12" s="5" t="s">
        <v>382</v>
      </c>
      <c r="M12" s="5"/>
    </row>
    <row r="13" ht="37.7" customHeight="1" spans="1:13">
      <c r="A13" s="5"/>
      <c r="B13" s="5"/>
      <c r="C13" s="6"/>
      <c r="D13" s="5"/>
      <c r="E13" s="20" t="s">
        <v>388</v>
      </c>
      <c r="F13" s="5" t="s">
        <v>389</v>
      </c>
      <c r="G13" s="5" t="s">
        <v>390</v>
      </c>
      <c r="H13" s="5"/>
      <c r="I13" s="5"/>
      <c r="J13" s="5"/>
      <c r="K13" s="5" t="s">
        <v>381</v>
      </c>
      <c r="L13" s="5" t="s">
        <v>382</v>
      </c>
      <c r="M13" s="5"/>
    </row>
    <row r="14" ht="27.75" customHeight="1" spans="1:13">
      <c r="A14" s="5"/>
      <c r="B14" s="5"/>
      <c r="C14" s="6"/>
      <c r="D14" s="5"/>
      <c r="E14" s="20" t="s">
        <v>391</v>
      </c>
      <c r="F14" s="5" t="s">
        <v>392</v>
      </c>
      <c r="G14" s="5"/>
      <c r="H14" s="5"/>
      <c r="I14" s="5"/>
      <c r="J14" s="5"/>
      <c r="K14" s="5"/>
      <c r="L14" s="5"/>
      <c r="M14" s="5"/>
    </row>
    <row r="15" ht="30" customHeight="1" spans="1:13">
      <c r="A15" s="5"/>
      <c r="B15" s="5"/>
      <c r="C15" s="6"/>
      <c r="D15" s="5"/>
      <c r="E15" s="20"/>
      <c r="F15" s="5" t="s">
        <v>393</v>
      </c>
      <c r="G15" s="5"/>
      <c r="H15" s="5"/>
      <c r="I15" s="5"/>
      <c r="J15" s="5"/>
      <c r="K15" s="5"/>
      <c r="L15" s="5"/>
      <c r="M15" s="5"/>
    </row>
    <row r="16" ht="30.75" customHeight="1" spans="1:13">
      <c r="A16" s="5"/>
      <c r="B16" s="5"/>
      <c r="C16" s="6"/>
      <c r="D16" s="5"/>
      <c r="E16" s="20"/>
      <c r="F16" s="5" t="s">
        <v>394</v>
      </c>
      <c r="G16" s="5" t="s">
        <v>395</v>
      </c>
      <c r="H16" s="5"/>
      <c r="I16" s="5"/>
      <c r="J16" s="5"/>
      <c r="K16" s="5" t="s">
        <v>396</v>
      </c>
      <c r="L16" s="5" t="s">
        <v>397</v>
      </c>
      <c r="M16" s="5"/>
    </row>
    <row r="17" ht="37.7" customHeight="1" spans="1:13">
      <c r="A17" s="5"/>
      <c r="B17" s="5"/>
      <c r="C17" s="6"/>
      <c r="D17" s="5"/>
      <c r="E17" s="20"/>
      <c r="F17" s="5" t="s">
        <v>398</v>
      </c>
      <c r="G17" s="5"/>
      <c r="H17" s="5"/>
      <c r="I17" s="5"/>
      <c r="J17" s="5"/>
      <c r="K17" s="5"/>
      <c r="L17" s="5"/>
      <c r="M17" s="5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4:E17"/>
  </mergeCells>
  <pageMargins left="0.45" right="0.36" top="0.275590551181102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J7" sqref="J7:J20"/>
    </sheetView>
  </sheetViews>
  <sheetFormatPr defaultColWidth="10" defaultRowHeight="13.5"/>
  <cols>
    <col min="1" max="1" width="4.63333333333333" customWidth="1"/>
    <col min="2" max="2" width="8.25" customWidth="1"/>
    <col min="3" max="3" width="6" customWidth="1"/>
    <col min="4" max="4" width="6.13333333333333" customWidth="1"/>
    <col min="5" max="5" width="6.5" customWidth="1"/>
    <col min="6" max="6" width="6.25" customWidth="1"/>
    <col min="7" max="7" width="3.75" customWidth="1"/>
    <col min="8" max="8" width="6.63333333333333" customWidth="1"/>
    <col min="9" max="9" width="4.5" customWidth="1"/>
    <col min="10" max="10" width="12.1333333333333" customWidth="1"/>
    <col min="11" max="11" width="6.5" customWidth="1"/>
    <col min="12" max="12" width="12.25" customWidth="1"/>
    <col min="13" max="13" width="8.25" customWidth="1"/>
    <col min="14" max="14" width="4.88333333333333" customWidth="1"/>
    <col min="15" max="15" width="7.88333333333333" customWidth="1"/>
    <col min="16" max="16" width="4.88333333333333" customWidth="1"/>
    <col min="17" max="17" width="18.8833333333333" customWidth="1"/>
    <col min="18" max="18" width="10.3833333333333" customWidth="1"/>
    <col min="19" max="19" width="5" customWidth="1"/>
    <col min="20" max="20" width="9.75" customWidth="1"/>
  </cols>
  <sheetData>
    <row r="1" ht="14.25" customHeight="1" spans="1:18">
      <c r="A1" s="1"/>
      <c r="R1" s="15"/>
    </row>
    <row r="2" ht="24.75" customHeight="1" spans="1:18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0.45" customHeight="1" spans="1:1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6" t="s">
        <v>232</v>
      </c>
      <c r="R3" s="16"/>
    </row>
    <row r="4" ht="15.75" customHeight="1" spans="1:19">
      <c r="A4" s="4" t="s">
        <v>207</v>
      </c>
      <c r="B4" s="4" t="s">
        <v>208</v>
      </c>
      <c r="C4" s="4" t="s">
        <v>399</v>
      </c>
      <c r="D4" s="4"/>
      <c r="E4" s="4"/>
      <c r="F4" s="4"/>
      <c r="G4" s="4"/>
      <c r="H4" s="4"/>
      <c r="I4" s="4"/>
      <c r="J4" s="4" t="s">
        <v>400</v>
      </c>
      <c r="K4" s="7" t="s">
        <v>401</v>
      </c>
      <c r="L4" s="7"/>
      <c r="M4" s="7"/>
      <c r="N4" s="7"/>
      <c r="O4" s="7"/>
      <c r="P4" s="7"/>
      <c r="Q4" s="7"/>
      <c r="R4" s="7"/>
      <c r="S4" s="7"/>
    </row>
    <row r="5" ht="16.5" customHeight="1" spans="1:19">
      <c r="A5" s="4"/>
      <c r="B5" s="4"/>
      <c r="C5" s="4" t="s">
        <v>365</v>
      </c>
      <c r="D5" s="4" t="s">
        <v>402</v>
      </c>
      <c r="E5" s="4"/>
      <c r="F5" s="4"/>
      <c r="G5" s="4"/>
      <c r="H5" s="4" t="s">
        <v>403</v>
      </c>
      <c r="I5" s="4"/>
      <c r="J5" s="4"/>
      <c r="K5" s="7"/>
      <c r="L5" s="7"/>
      <c r="M5" s="7"/>
      <c r="N5" s="7"/>
      <c r="O5" s="7"/>
      <c r="P5" s="7"/>
      <c r="Q5" s="7"/>
      <c r="R5" s="7"/>
      <c r="S5" s="7"/>
    </row>
    <row r="6" ht="31.5" spans="1:19">
      <c r="A6" s="4"/>
      <c r="B6" s="4"/>
      <c r="C6" s="4"/>
      <c r="D6" s="4" t="s">
        <v>223</v>
      </c>
      <c r="E6" s="4" t="s">
        <v>248</v>
      </c>
      <c r="F6" s="4" t="s">
        <v>302</v>
      </c>
      <c r="G6" s="4" t="s">
        <v>404</v>
      </c>
      <c r="H6" s="4" t="s">
        <v>105</v>
      </c>
      <c r="I6" s="4" t="s">
        <v>106</v>
      </c>
      <c r="J6" s="4"/>
      <c r="K6" s="7" t="s">
        <v>368</v>
      </c>
      <c r="L6" s="7" t="s">
        <v>369</v>
      </c>
      <c r="M6" s="7" t="s">
        <v>370</v>
      </c>
      <c r="N6" s="7" t="s">
        <v>375</v>
      </c>
      <c r="O6" s="7" t="s">
        <v>371</v>
      </c>
      <c r="P6" s="7" t="s">
        <v>241</v>
      </c>
      <c r="Q6" s="7" t="s">
        <v>405</v>
      </c>
      <c r="R6" s="7" t="s">
        <v>406</v>
      </c>
      <c r="S6" s="7" t="s">
        <v>3</v>
      </c>
    </row>
    <row r="7" ht="17.1" customHeight="1" spans="1:19">
      <c r="A7" s="5" t="s">
        <v>90</v>
      </c>
      <c r="B7" s="5" t="s">
        <v>91</v>
      </c>
      <c r="C7" s="6">
        <v>4294.41</v>
      </c>
      <c r="D7" s="6">
        <v>4294.41</v>
      </c>
      <c r="E7" s="6"/>
      <c r="F7" s="6"/>
      <c r="G7" s="6"/>
      <c r="H7" s="6">
        <v>4294.41</v>
      </c>
      <c r="I7" s="6">
        <v>0</v>
      </c>
      <c r="J7" s="5" t="s">
        <v>407</v>
      </c>
      <c r="K7" s="8" t="s">
        <v>383</v>
      </c>
      <c r="L7" s="8" t="s">
        <v>408</v>
      </c>
      <c r="M7" s="9" t="s">
        <v>409</v>
      </c>
      <c r="N7" s="5"/>
      <c r="O7" s="5">
        <v>12</v>
      </c>
      <c r="P7" s="10" t="s">
        <v>410</v>
      </c>
      <c r="Q7" s="10" t="s">
        <v>411</v>
      </c>
      <c r="R7" s="5" t="s">
        <v>412</v>
      </c>
      <c r="S7" s="5"/>
    </row>
    <row r="8" ht="24.95" customHeight="1" spans="1:19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/>
      <c r="M8" s="9" t="s">
        <v>413</v>
      </c>
      <c r="N8" s="5"/>
      <c r="O8" s="5">
        <v>12</v>
      </c>
      <c r="P8" s="10" t="s">
        <v>410</v>
      </c>
      <c r="Q8" s="10" t="s">
        <v>414</v>
      </c>
      <c r="R8" s="5" t="s">
        <v>412</v>
      </c>
      <c r="S8" s="5"/>
    </row>
    <row r="9" ht="17.1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/>
      <c r="M9" s="9" t="s">
        <v>415</v>
      </c>
      <c r="N9" s="5"/>
      <c r="O9" s="5">
        <v>12</v>
      </c>
      <c r="P9" s="10" t="s">
        <v>410</v>
      </c>
      <c r="Q9" s="10" t="s">
        <v>416</v>
      </c>
      <c r="R9" s="5" t="s">
        <v>412</v>
      </c>
      <c r="S9" s="5"/>
    </row>
    <row r="10" ht="17.1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/>
      <c r="M10" s="9" t="s">
        <v>417</v>
      </c>
      <c r="N10" s="5"/>
      <c r="O10" s="5">
        <v>12</v>
      </c>
      <c r="P10" s="10" t="s">
        <v>410</v>
      </c>
      <c r="Q10" s="10" t="s">
        <v>418</v>
      </c>
      <c r="R10" s="5" t="s">
        <v>412</v>
      </c>
      <c r="S10" s="5"/>
    </row>
    <row r="11" ht="17.1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/>
      <c r="M11" s="9" t="s">
        <v>419</v>
      </c>
      <c r="N11" s="5"/>
      <c r="O11" s="5">
        <v>30</v>
      </c>
      <c r="P11" s="10" t="s">
        <v>420</v>
      </c>
      <c r="Q11" s="10" t="s">
        <v>421</v>
      </c>
      <c r="R11" s="5" t="s">
        <v>412</v>
      </c>
      <c r="S11" s="5"/>
    </row>
    <row r="12" ht="16.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422</v>
      </c>
      <c r="M12" s="9" t="s">
        <v>423</v>
      </c>
      <c r="N12" s="5"/>
      <c r="O12" s="11">
        <v>3</v>
      </c>
      <c r="P12" s="10" t="s">
        <v>424</v>
      </c>
      <c r="Q12" s="10" t="s">
        <v>425</v>
      </c>
      <c r="R12" s="5" t="s">
        <v>426</v>
      </c>
      <c r="S12" s="5"/>
    </row>
    <row r="13" ht="16.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9" t="s">
        <v>427</v>
      </c>
      <c r="N13" s="5"/>
      <c r="O13" s="11">
        <v>95</v>
      </c>
      <c r="P13" s="10" t="s">
        <v>381</v>
      </c>
      <c r="Q13" s="10" t="s">
        <v>428</v>
      </c>
      <c r="R13" s="5" t="s">
        <v>426</v>
      </c>
      <c r="S13" s="5"/>
    </row>
    <row r="14" ht="16.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9" t="s">
        <v>429</v>
      </c>
      <c r="N14" s="5"/>
      <c r="O14" s="11">
        <v>95</v>
      </c>
      <c r="P14" s="10" t="s">
        <v>381</v>
      </c>
      <c r="Q14" s="10" t="s">
        <v>430</v>
      </c>
      <c r="R14" s="5" t="s">
        <v>426</v>
      </c>
      <c r="S14" s="5"/>
    </row>
    <row r="15" ht="16.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9" t="s">
        <v>431</v>
      </c>
      <c r="N15" s="5"/>
      <c r="O15" s="10">
        <v>60</v>
      </c>
      <c r="P15" s="10" t="s">
        <v>432</v>
      </c>
      <c r="Q15" s="10" t="s">
        <v>433</v>
      </c>
      <c r="R15" s="5" t="s">
        <v>426</v>
      </c>
      <c r="S15" s="5"/>
    </row>
    <row r="16" ht="17.1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434</v>
      </c>
      <c r="M16" s="9" t="s">
        <v>435</v>
      </c>
      <c r="N16" s="5"/>
      <c r="O16" s="5">
        <v>100</v>
      </c>
      <c r="P16" s="5" t="s">
        <v>381</v>
      </c>
      <c r="Q16" s="10" t="s">
        <v>436</v>
      </c>
      <c r="R16" s="5" t="s">
        <v>437</v>
      </c>
      <c r="S16" s="5"/>
    </row>
    <row r="17" ht="16.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12" t="s">
        <v>376</v>
      </c>
      <c r="M17" s="13" t="s">
        <v>438</v>
      </c>
      <c r="N17" s="5"/>
      <c r="O17" s="14">
        <v>4294.41</v>
      </c>
      <c r="P17" s="10" t="s">
        <v>439</v>
      </c>
      <c r="Q17" s="5" t="s">
        <v>440</v>
      </c>
      <c r="R17" s="5" t="s">
        <v>437</v>
      </c>
      <c r="S17" s="5"/>
    </row>
    <row r="18" ht="17.1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391</v>
      </c>
      <c r="L18" s="12" t="s">
        <v>393</v>
      </c>
      <c r="M18" s="13" t="s">
        <v>441</v>
      </c>
      <c r="N18" s="5"/>
      <c r="O18" s="14" t="s">
        <v>442</v>
      </c>
      <c r="P18" s="5"/>
      <c r="Q18" s="10" t="s">
        <v>441</v>
      </c>
      <c r="R18" s="5" t="s">
        <v>437</v>
      </c>
      <c r="S18" s="5"/>
    </row>
    <row r="19" ht="17.1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443</v>
      </c>
      <c r="M19" s="13" t="s">
        <v>444</v>
      </c>
      <c r="N19" s="5"/>
      <c r="O19" s="14">
        <v>95</v>
      </c>
      <c r="P19" s="5" t="s">
        <v>381</v>
      </c>
      <c r="Q19" s="10" t="s">
        <v>445</v>
      </c>
      <c r="R19" s="5" t="s">
        <v>437</v>
      </c>
      <c r="S19" s="5"/>
    </row>
    <row r="20" ht="17.1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 t="s">
        <v>388</v>
      </c>
      <c r="L20" s="8" t="s">
        <v>389</v>
      </c>
      <c r="M20" s="5" t="s">
        <v>390</v>
      </c>
      <c r="N20" s="5"/>
      <c r="O20" s="5" t="s">
        <v>446</v>
      </c>
      <c r="P20" s="5" t="s">
        <v>381</v>
      </c>
      <c r="Q20" s="5" t="s">
        <v>447</v>
      </c>
      <c r="R20" s="5" t="s">
        <v>448</v>
      </c>
      <c r="S20" s="5"/>
    </row>
  </sheetData>
  <mergeCells count="25">
    <mergeCell ref="A2:R2"/>
    <mergeCell ref="A3:P3"/>
    <mergeCell ref="Q3:R3"/>
    <mergeCell ref="C4:I4"/>
    <mergeCell ref="D5:G5"/>
    <mergeCell ref="H5:I5"/>
    <mergeCell ref="A4:A6"/>
    <mergeCell ref="A7:A20"/>
    <mergeCell ref="B4:B6"/>
    <mergeCell ref="B7:B20"/>
    <mergeCell ref="C5:C6"/>
    <mergeCell ref="C7:C20"/>
    <mergeCell ref="D7:D20"/>
    <mergeCell ref="E7:E20"/>
    <mergeCell ref="F7:F20"/>
    <mergeCell ref="G7:G20"/>
    <mergeCell ref="H7:H20"/>
    <mergeCell ref="I7:I20"/>
    <mergeCell ref="J4:J6"/>
    <mergeCell ref="J7:J20"/>
    <mergeCell ref="K7:K17"/>
    <mergeCell ref="K18:K19"/>
    <mergeCell ref="L7:L11"/>
    <mergeCell ref="L12:L15"/>
    <mergeCell ref="K4:S5"/>
  </mergeCells>
  <pageMargins left="0.275590551181102" right="0.236220472440945" top="0.275590551181102" bottom="0.275590551181102" header="0" footer="0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workbookViewId="0">
      <selection activeCell="D25" sqref="D25"/>
    </sheetView>
  </sheetViews>
  <sheetFormatPr defaultColWidth="10" defaultRowHeight="13.5" outlineLevelCol="3"/>
  <cols>
    <col min="1" max="1" width="22.3833333333333" customWidth="1"/>
    <col min="2" max="2" width="17.5" customWidth="1"/>
    <col min="3" max="3" width="31" customWidth="1"/>
    <col min="4" max="4" width="31.1333333333333" customWidth="1"/>
    <col min="5" max="5" width="9.75" customWidth="1"/>
  </cols>
  <sheetData>
    <row r="1" ht="11.25" customHeight="1" spans="1:4">
      <c r="A1" s="1"/>
      <c r="B1" s="1"/>
      <c r="C1" s="1"/>
      <c r="D1" s="1"/>
    </row>
    <row r="2" ht="28.7" customHeight="1" spans="1:4">
      <c r="A2" s="17" t="s">
        <v>4</v>
      </c>
      <c r="B2" s="17"/>
      <c r="C2" s="17"/>
      <c r="D2" s="17"/>
    </row>
    <row r="3" ht="29.45" customHeight="1" spans="1:4">
      <c r="A3" s="112" t="s">
        <v>17</v>
      </c>
      <c r="B3" s="112"/>
      <c r="C3" s="112"/>
      <c r="D3" s="68" t="s">
        <v>18</v>
      </c>
    </row>
    <row r="4" ht="24.95" customHeight="1" spans="1:4">
      <c r="A4" s="113" t="s">
        <v>19</v>
      </c>
      <c r="B4" s="113"/>
      <c r="C4" s="113" t="s">
        <v>20</v>
      </c>
      <c r="D4" s="113"/>
    </row>
    <row r="5" ht="27.2" customHeight="1" spans="1:4">
      <c r="A5" s="87" t="s">
        <v>21</v>
      </c>
      <c r="B5" s="87" t="s">
        <v>22</v>
      </c>
      <c r="C5" s="87" t="s">
        <v>21</v>
      </c>
      <c r="D5" s="87" t="s">
        <v>22</v>
      </c>
    </row>
    <row r="6" ht="19.9" customHeight="1" spans="1:4">
      <c r="A6" s="34" t="s">
        <v>23</v>
      </c>
      <c r="B6" s="73">
        <v>4294.41</v>
      </c>
      <c r="C6" s="34" t="s">
        <v>24</v>
      </c>
      <c r="D6" s="73">
        <v>2587.3</v>
      </c>
    </row>
    <row r="7" ht="19.9" customHeight="1" spans="1:4">
      <c r="A7" s="34" t="s">
        <v>25</v>
      </c>
      <c r="B7" s="73">
        <v>0</v>
      </c>
      <c r="C7" s="34" t="s">
        <v>26</v>
      </c>
      <c r="D7" s="73">
        <v>0</v>
      </c>
    </row>
    <row r="8" ht="19.9" customHeight="1" spans="1:4">
      <c r="A8" s="34" t="s">
        <v>27</v>
      </c>
      <c r="B8" s="73">
        <v>0</v>
      </c>
      <c r="C8" s="34" t="s">
        <v>28</v>
      </c>
      <c r="D8" s="73">
        <v>0</v>
      </c>
    </row>
    <row r="9" ht="19.9" customHeight="1" spans="1:4">
      <c r="A9" s="34" t="s">
        <v>29</v>
      </c>
      <c r="B9" s="73">
        <v>0</v>
      </c>
      <c r="C9" s="34" t="s">
        <v>30</v>
      </c>
      <c r="D9" s="73">
        <v>0</v>
      </c>
    </row>
    <row r="10" ht="19.9" customHeight="1" spans="1:4">
      <c r="A10" s="34" t="s">
        <v>31</v>
      </c>
      <c r="B10" s="73">
        <v>0</v>
      </c>
      <c r="C10" s="34" t="s">
        <v>32</v>
      </c>
      <c r="D10" s="73">
        <v>0</v>
      </c>
    </row>
    <row r="11" ht="19.9" customHeight="1" spans="1:4">
      <c r="A11" s="34" t="s">
        <v>33</v>
      </c>
      <c r="B11" s="73">
        <v>0</v>
      </c>
      <c r="C11" s="34" t="s">
        <v>34</v>
      </c>
      <c r="D11" s="73">
        <v>0</v>
      </c>
    </row>
    <row r="12" ht="19.9" customHeight="1" spans="1:4">
      <c r="A12" s="34" t="s">
        <v>35</v>
      </c>
      <c r="B12" s="73">
        <v>0</v>
      </c>
      <c r="C12" s="34" t="s">
        <v>36</v>
      </c>
      <c r="D12" s="73">
        <v>0</v>
      </c>
    </row>
    <row r="13" ht="19.9" customHeight="1" spans="1:4">
      <c r="A13" s="34"/>
      <c r="B13" s="34"/>
      <c r="C13" s="34" t="s">
        <v>37</v>
      </c>
      <c r="D13" s="73">
        <v>186.5</v>
      </c>
    </row>
    <row r="14" ht="19.9" customHeight="1" spans="1:4">
      <c r="A14" s="34"/>
      <c r="B14" s="34"/>
      <c r="C14" s="34" t="s">
        <v>38</v>
      </c>
      <c r="D14" s="73">
        <v>0</v>
      </c>
    </row>
    <row r="15" ht="19.9" customHeight="1" spans="1:4">
      <c r="A15" s="34"/>
      <c r="B15" s="34"/>
      <c r="C15" s="34" t="s">
        <v>39</v>
      </c>
      <c r="D15" s="73">
        <v>74.76</v>
      </c>
    </row>
    <row r="16" ht="19.9" customHeight="1" spans="1:4">
      <c r="A16" s="34"/>
      <c r="B16" s="34"/>
      <c r="C16" s="34" t="s">
        <v>40</v>
      </c>
      <c r="D16" s="73">
        <v>0</v>
      </c>
    </row>
    <row r="17" ht="19.9" customHeight="1" spans="1:4">
      <c r="A17" s="34"/>
      <c r="B17" s="34"/>
      <c r="C17" s="34" t="s">
        <v>41</v>
      </c>
      <c r="D17" s="73">
        <v>0</v>
      </c>
    </row>
    <row r="18" ht="19.9" customHeight="1" spans="1:4">
      <c r="A18" s="34"/>
      <c r="B18" s="34"/>
      <c r="C18" s="34" t="s">
        <v>42</v>
      </c>
      <c r="D18" s="73">
        <v>1300</v>
      </c>
    </row>
    <row r="19" ht="19.9" customHeight="1" spans="1:4">
      <c r="A19" s="34"/>
      <c r="B19" s="34"/>
      <c r="C19" s="34" t="s">
        <v>43</v>
      </c>
      <c r="D19" s="73">
        <v>0</v>
      </c>
    </row>
    <row r="20" ht="19.9" customHeight="1" spans="1:4">
      <c r="A20" s="34"/>
      <c r="B20" s="34"/>
      <c r="C20" s="34" t="s">
        <v>44</v>
      </c>
      <c r="D20" s="73">
        <v>0</v>
      </c>
    </row>
    <row r="21" ht="19.9" customHeight="1" spans="1:4">
      <c r="A21" s="34"/>
      <c r="B21" s="34"/>
      <c r="C21" s="34" t="s">
        <v>45</v>
      </c>
      <c r="D21" s="73">
        <v>0</v>
      </c>
    </row>
    <row r="22" ht="19.9" customHeight="1" spans="1:4">
      <c r="A22" s="34"/>
      <c r="B22" s="34"/>
      <c r="C22" s="34" t="s">
        <v>46</v>
      </c>
      <c r="D22" s="73">
        <v>0</v>
      </c>
    </row>
    <row r="23" ht="19.9" customHeight="1" spans="1:4">
      <c r="A23" s="34"/>
      <c r="B23" s="34"/>
      <c r="C23" s="34" t="s">
        <v>47</v>
      </c>
      <c r="D23" s="73">
        <v>0</v>
      </c>
    </row>
    <row r="24" ht="19.9" customHeight="1" spans="1:4">
      <c r="A24" s="34"/>
      <c r="B24" s="34"/>
      <c r="C24" s="34" t="s">
        <v>48</v>
      </c>
      <c r="D24" s="73">
        <v>0</v>
      </c>
    </row>
    <row r="25" ht="19.9" customHeight="1" spans="1:4">
      <c r="A25" s="34"/>
      <c r="B25" s="34"/>
      <c r="C25" s="34" t="s">
        <v>49</v>
      </c>
      <c r="D25" s="73">
        <v>145.85</v>
      </c>
    </row>
    <row r="26" ht="19.9" customHeight="1" spans="1:4">
      <c r="A26" s="34"/>
      <c r="B26" s="34"/>
      <c r="C26" s="34" t="s">
        <v>50</v>
      </c>
      <c r="D26" s="73">
        <v>0</v>
      </c>
    </row>
    <row r="27" ht="19.9" customHeight="1" spans="1:4">
      <c r="A27" s="34"/>
      <c r="B27" s="34"/>
      <c r="C27" s="34" t="s">
        <v>51</v>
      </c>
      <c r="D27" s="73">
        <v>0</v>
      </c>
    </row>
    <row r="28" ht="19.9" customHeight="1" spans="1:4">
      <c r="A28" s="34"/>
      <c r="B28" s="34"/>
      <c r="C28" s="34" t="s">
        <v>52</v>
      </c>
      <c r="D28" s="73">
        <v>0</v>
      </c>
    </row>
    <row r="29" ht="19.9" customHeight="1" spans="1:4">
      <c r="A29" s="34"/>
      <c r="B29" s="34"/>
      <c r="C29" s="34" t="s">
        <v>53</v>
      </c>
      <c r="D29" s="73">
        <v>0</v>
      </c>
    </row>
    <row r="30" ht="19.9" customHeight="1" spans="1:4">
      <c r="A30" s="34"/>
      <c r="B30" s="34"/>
      <c r="C30" s="34" t="s">
        <v>54</v>
      </c>
      <c r="D30" s="73">
        <v>0</v>
      </c>
    </row>
    <row r="31" ht="19.9" customHeight="1" spans="1:4">
      <c r="A31" s="34"/>
      <c r="B31" s="34"/>
      <c r="C31" s="34" t="s">
        <v>55</v>
      </c>
      <c r="D31" s="73">
        <v>0</v>
      </c>
    </row>
    <row r="32" ht="19.9" customHeight="1" spans="1:4">
      <c r="A32" s="34"/>
      <c r="B32" s="34"/>
      <c r="C32" s="34" t="s">
        <v>56</v>
      </c>
      <c r="D32" s="73">
        <v>0</v>
      </c>
    </row>
    <row r="33" ht="19.9" customHeight="1" spans="1:4">
      <c r="A33" s="34"/>
      <c r="B33" s="34"/>
      <c r="C33" s="34" t="s">
        <v>57</v>
      </c>
      <c r="D33" s="73">
        <v>0</v>
      </c>
    </row>
    <row r="34" ht="19.9" customHeight="1" spans="1:4">
      <c r="A34" s="34"/>
      <c r="B34" s="34"/>
      <c r="C34" s="34" t="s">
        <v>58</v>
      </c>
      <c r="D34" s="73">
        <v>0</v>
      </c>
    </row>
    <row r="35" ht="19.9" customHeight="1" spans="1:4">
      <c r="A35" s="34"/>
      <c r="B35" s="34"/>
      <c r="C35" s="34" t="s">
        <v>59</v>
      </c>
      <c r="D35" s="73">
        <v>0</v>
      </c>
    </row>
    <row r="36" ht="18.6" customHeight="1" spans="1:4">
      <c r="A36" s="34"/>
      <c r="B36" s="34"/>
      <c r="C36" s="34"/>
      <c r="D36" s="73"/>
    </row>
    <row r="37" ht="18.6" customHeight="1" spans="1:4">
      <c r="A37" s="81" t="s">
        <v>60</v>
      </c>
      <c r="B37" s="114">
        <v>4294.41</v>
      </c>
      <c r="C37" s="81" t="s">
        <v>61</v>
      </c>
      <c r="D37" s="114">
        <f>SUM(D6:D35)</f>
        <v>4294.41</v>
      </c>
    </row>
    <row r="38" ht="18.6" customHeight="1" spans="1:4">
      <c r="A38" s="33" t="s">
        <v>62</v>
      </c>
      <c r="B38" s="73">
        <v>0</v>
      </c>
      <c r="C38" s="22" t="s">
        <v>63</v>
      </c>
      <c r="D38" s="80">
        <v>0</v>
      </c>
    </row>
    <row r="39" ht="21.2" customHeight="1" spans="1:4">
      <c r="A39" s="33" t="s">
        <v>64</v>
      </c>
      <c r="B39" s="73">
        <v>0</v>
      </c>
      <c r="C39" s="76"/>
      <c r="D39" s="73"/>
    </row>
    <row r="40" ht="16.5" customHeight="1" spans="1:4">
      <c r="A40" s="33" t="s">
        <v>65</v>
      </c>
      <c r="B40" s="73">
        <v>0</v>
      </c>
      <c r="C40" s="76"/>
      <c r="D40" s="73"/>
    </row>
    <row r="41" ht="18" customHeight="1" spans="1:4">
      <c r="A41" s="33" t="s">
        <v>66</v>
      </c>
      <c r="B41" s="73">
        <v>0</v>
      </c>
      <c r="C41" s="34"/>
      <c r="D41" s="73"/>
    </row>
    <row r="42" ht="22.7" customHeight="1" spans="1:4">
      <c r="A42" s="33" t="s">
        <v>67</v>
      </c>
      <c r="B42" s="73">
        <v>0</v>
      </c>
      <c r="C42" s="34"/>
      <c r="D42" s="34"/>
    </row>
    <row r="43" ht="28.7" customHeight="1" spans="1:4">
      <c r="A43" s="113" t="s">
        <v>68</v>
      </c>
      <c r="B43" s="115">
        <v>4990</v>
      </c>
      <c r="C43" s="113" t="s">
        <v>69</v>
      </c>
      <c r="D43" s="115">
        <f>SUM(D37:D38)</f>
        <v>4294.41</v>
      </c>
    </row>
  </sheetData>
  <mergeCells count="4">
    <mergeCell ref="A2:D2"/>
    <mergeCell ref="A3:C3"/>
    <mergeCell ref="A4:B4"/>
    <mergeCell ref="C4:D4"/>
  </mergeCells>
  <pageMargins left="0.57" right="0.078740157480315" top="0.078740157480315" bottom="0.078740157480315" header="0" footer="0"/>
  <pageSetup paperSize="9" scale="9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V22" sqref="V22"/>
    </sheetView>
  </sheetViews>
  <sheetFormatPr defaultColWidth="10" defaultRowHeight="13.5"/>
  <cols>
    <col min="1" max="1" width="5.63333333333333" customWidth="1"/>
    <col min="2" max="2" width="16.25" customWidth="1"/>
    <col min="3" max="3" width="6.38333333333333" customWidth="1"/>
    <col min="4" max="4" width="19.5" customWidth="1"/>
    <col min="5" max="7" width="8.75" customWidth="1"/>
    <col min="8" max="8" width="6.63333333333333" customWidth="1"/>
    <col min="9" max="9" width="5.38333333333333" customWidth="1"/>
    <col min="10" max="10" width="5.75" customWidth="1"/>
    <col min="11" max="11" width="6" customWidth="1"/>
    <col min="12" max="12" width="5.63333333333333" customWidth="1"/>
    <col min="13" max="13" width="5.38333333333333" customWidth="1"/>
    <col min="14" max="14" width="5.5" customWidth="1"/>
    <col min="15" max="15" width="4.88333333333333" customWidth="1"/>
    <col min="16" max="16" width="5.88333333333333" customWidth="1"/>
    <col min="17" max="17" width="5.75" customWidth="1"/>
    <col min="18" max="18" width="5.25" customWidth="1"/>
    <col min="19" max="19" width="4.63333333333333" customWidth="1"/>
    <col min="20" max="20" width="9.75" customWidth="1"/>
  </cols>
  <sheetData>
    <row r="1" ht="19.9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1.35" customHeight="1" spans="1:19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ht="27.2" customHeight="1" spans="1:19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3" t="s">
        <v>18</v>
      </c>
      <c r="R3" s="3"/>
      <c r="S3" s="3"/>
    </row>
    <row r="4" ht="30.2" customHeight="1" spans="1:19">
      <c r="A4" s="22" t="s">
        <v>70</v>
      </c>
      <c r="B4" s="22"/>
      <c r="C4" s="22" t="s">
        <v>71</v>
      </c>
      <c r="D4" s="22"/>
      <c r="E4" s="22" t="s">
        <v>72</v>
      </c>
      <c r="F4" s="22" t="s">
        <v>73</v>
      </c>
      <c r="G4" s="22"/>
      <c r="H4" s="22"/>
      <c r="I4" s="22"/>
      <c r="J4" s="22"/>
      <c r="K4" s="22"/>
      <c r="L4" s="22"/>
      <c r="M4" s="22"/>
      <c r="N4" s="22" t="s">
        <v>74</v>
      </c>
      <c r="O4" s="22"/>
      <c r="P4" s="22"/>
      <c r="Q4" s="22"/>
      <c r="R4" s="22"/>
      <c r="S4" s="22"/>
    </row>
    <row r="5" ht="21.95" customHeight="1" spans="1:19">
      <c r="A5" s="22" t="s">
        <v>75</v>
      </c>
      <c r="B5" s="22" t="s">
        <v>2</v>
      </c>
      <c r="C5" s="22" t="s">
        <v>75</v>
      </c>
      <c r="D5" s="22" t="s">
        <v>2</v>
      </c>
      <c r="E5" s="22"/>
      <c r="F5" s="22" t="s">
        <v>76</v>
      </c>
      <c r="G5" s="22" t="s">
        <v>77</v>
      </c>
      <c r="H5" s="22" t="s">
        <v>78</v>
      </c>
      <c r="I5" s="22" t="s">
        <v>79</v>
      </c>
      <c r="J5" s="22" t="s">
        <v>80</v>
      </c>
      <c r="K5" s="22" t="s">
        <v>81</v>
      </c>
      <c r="L5" s="22" t="s">
        <v>82</v>
      </c>
      <c r="M5" s="22" t="s">
        <v>83</v>
      </c>
      <c r="N5" s="22" t="s">
        <v>76</v>
      </c>
      <c r="O5" s="22" t="s">
        <v>62</v>
      </c>
      <c r="P5" s="22"/>
      <c r="Q5" s="22"/>
      <c r="R5" s="22" t="s">
        <v>84</v>
      </c>
      <c r="S5" s="22" t="s">
        <v>67</v>
      </c>
    </row>
    <row r="6" ht="34.5" customHeight="1" spans="1:19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 t="s">
        <v>85</v>
      </c>
      <c r="P6" s="22" t="s">
        <v>86</v>
      </c>
      <c r="Q6" s="22" t="s">
        <v>87</v>
      </c>
      <c r="R6" s="22"/>
      <c r="S6" s="22"/>
    </row>
    <row r="7" ht="27.95" customHeight="1" spans="1:19">
      <c r="A7" s="22" t="s">
        <v>88</v>
      </c>
      <c r="B7" s="22"/>
      <c r="C7" s="34"/>
      <c r="D7" s="34"/>
      <c r="E7" s="80">
        <f t="shared" ref="E7:F9" si="0">F7</f>
        <v>4294.41</v>
      </c>
      <c r="F7" s="80">
        <f t="shared" si="0"/>
        <v>4294.41</v>
      </c>
      <c r="G7" s="80">
        <f>G8</f>
        <v>4294.41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</row>
    <row r="8" ht="27.2" customHeight="1" spans="1:19">
      <c r="A8" s="22" t="s">
        <v>89</v>
      </c>
      <c r="B8" s="22"/>
      <c r="C8" s="34"/>
      <c r="D8" s="34"/>
      <c r="E8" s="80">
        <f t="shared" si="0"/>
        <v>4294.41</v>
      </c>
      <c r="F8" s="80">
        <f t="shared" si="0"/>
        <v>4294.41</v>
      </c>
      <c r="G8" s="80">
        <f>SUM(G9:G15)</f>
        <v>4294.41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</row>
    <row r="9" ht="27.95" customHeight="1" spans="1:19">
      <c r="A9" s="33" t="s">
        <v>90</v>
      </c>
      <c r="B9" s="33" t="s">
        <v>91</v>
      </c>
      <c r="C9" s="33" t="s">
        <v>92</v>
      </c>
      <c r="D9" s="33" t="s">
        <v>93</v>
      </c>
      <c r="E9" s="73">
        <f t="shared" si="0"/>
        <v>5.28</v>
      </c>
      <c r="F9" s="73">
        <f t="shared" si="0"/>
        <v>5.28</v>
      </c>
      <c r="G9" s="73">
        <v>5.28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</row>
    <row r="10" ht="27.95" customHeight="1" spans="1:19">
      <c r="A10" s="33" t="s">
        <v>90</v>
      </c>
      <c r="B10" s="33" t="s">
        <v>91</v>
      </c>
      <c r="C10" s="33" t="s">
        <v>94</v>
      </c>
      <c r="D10" s="33" t="s">
        <v>95</v>
      </c>
      <c r="E10" s="73">
        <f t="shared" ref="E10:E15" si="1">F10</f>
        <v>2587.3</v>
      </c>
      <c r="F10" s="73">
        <f t="shared" ref="F10:F15" si="2">G10</f>
        <v>2587.3</v>
      </c>
      <c r="G10" s="73">
        <v>2587.3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</row>
    <row r="11" ht="27.95" customHeight="1" spans="1:19">
      <c r="A11" s="33" t="s">
        <v>90</v>
      </c>
      <c r="B11" s="33" t="s">
        <v>91</v>
      </c>
      <c r="C11" s="33" t="s">
        <v>96</v>
      </c>
      <c r="D11" s="33" t="s">
        <v>97</v>
      </c>
      <c r="E11" s="73">
        <f t="shared" si="1"/>
        <v>3.76</v>
      </c>
      <c r="F11" s="73">
        <f t="shared" si="2"/>
        <v>3.76</v>
      </c>
      <c r="G11" s="73">
        <v>3.76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</row>
    <row r="12" ht="27.95" customHeight="1" spans="1:19">
      <c r="A12" s="33" t="s">
        <v>90</v>
      </c>
      <c r="B12" s="33" t="s">
        <v>91</v>
      </c>
      <c r="C12" s="33" t="s">
        <v>98</v>
      </c>
      <c r="D12" s="33" t="s">
        <v>99</v>
      </c>
      <c r="E12" s="73">
        <f t="shared" si="1"/>
        <v>74.76</v>
      </c>
      <c r="F12" s="73">
        <f t="shared" si="2"/>
        <v>74.76</v>
      </c>
      <c r="G12" s="73">
        <v>74.76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</row>
    <row r="13" ht="27.95" customHeight="1" spans="1:19">
      <c r="A13" s="33" t="s">
        <v>90</v>
      </c>
      <c r="B13" s="33" t="s">
        <v>91</v>
      </c>
      <c r="C13" s="33" t="s">
        <v>100</v>
      </c>
      <c r="D13" s="33" t="s">
        <v>101</v>
      </c>
      <c r="E13" s="73">
        <f t="shared" si="1"/>
        <v>177.46</v>
      </c>
      <c r="F13" s="73">
        <f t="shared" si="2"/>
        <v>177.46</v>
      </c>
      <c r="G13" s="73">
        <v>177.46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</row>
    <row r="14" ht="27.95" customHeight="1" spans="1:19">
      <c r="A14" s="33" t="s">
        <v>90</v>
      </c>
      <c r="B14" s="33" t="s">
        <v>91</v>
      </c>
      <c r="C14" s="33" t="s">
        <v>102</v>
      </c>
      <c r="D14" s="33" t="s">
        <v>103</v>
      </c>
      <c r="E14" s="73">
        <f t="shared" si="1"/>
        <v>145.85</v>
      </c>
      <c r="F14" s="73">
        <f t="shared" si="2"/>
        <v>145.85</v>
      </c>
      <c r="G14" s="73">
        <v>145.85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</row>
    <row r="15" ht="27.95" customHeight="1" spans="1:19">
      <c r="A15" s="33" t="s">
        <v>90</v>
      </c>
      <c r="B15" s="33" t="s">
        <v>91</v>
      </c>
      <c r="C15" s="33">
        <v>2139999</v>
      </c>
      <c r="D15" s="111" t="s">
        <v>104</v>
      </c>
      <c r="E15" s="73">
        <f t="shared" si="1"/>
        <v>1300</v>
      </c>
      <c r="F15" s="73">
        <f t="shared" si="2"/>
        <v>1300</v>
      </c>
      <c r="G15" s="73">
        <v>1300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</row>
  </sheetData>
  <mergeCells count="26">
    <mergeCell ref="A2:S2"/>
    <mergeCell ref="A3:I3"/>
    <mergeCell ref="Q3:S3"/>
    <mergeCell ref="A4:B4"/>
    <mergeCell ref="C4:D4"/>
    <mergeCell ref="F4:M4"/>
    <mergeCell ref="N4:S4"/>
    <mergeCell ref="O5:Q5"/>
    <mergeCell ref="A7:B7"/>
    <mergeCell ref="A8:B8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S5:S6"/>
  </mergeCells>
  <pageMargins left="0.54" right="0.236000001430511" top="0.56" bottom="0.157000005245209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6"/>
  <sheetViews>
    <sheetView workbookViewId="0">
      <selection activeCell="D32" sqref="D32"/>
    </sheetView>
  </sheetViews>
  <sheetFormatPr defaultColWidth="10" defaultRowHeight="13.5"/>
  <cols>
    <col min="1" max="1" width="6.75" customWidth="1"/>
    <col min="2" max="2" width="18.8833333333333" customWidth="1"/>
    <col min="3" max="3" width="6.25" customWidth="1"/>
    <col min="4" max="4" width="20.1333333333333" customWidth="1"/>
    <col min="5" max="5" width="11.1333333333333" style="91" customWidth="1"/>
    <col min="6" max="6" width="10.3833333333333" style="91" customWidth="1"/>
    <col min="7" max="7" width="10" style="91" customWidth="1"/>
    <col min="8" max="8" width="10.25" style="91" customWidth="1"/>
    <col min="9" max="9" width="8.25" customWidth="1"/>
    <col min="10" max="10" width="15.25" customWidth="1"/>
    <col min="11" max="11" width="16.5" style="90" customWidth="1"/>
    <col min="12" max="12" width="9.75" style="90" customWidth="1"/>
    <col min="13" max="51" width="10" style="90"/>
  </cols>
  <sheetData>
    <row r="1" ht="19.9" customHeight="1" spans="1:11">
      <c r="A1" s="1"/>
      <c r="B1" s="1"/>
      <c r="C1" s="1"/>
      <c r="D1" s="1"/>
      <c r="E1" s="92"/>
      <c r="F1" s="92"/>
      <c r="G1" s="92"/>
      <c r="H1" s="92"/>
      <c r="I1" s="1"/>
      <c r="J1" s="1"/>
      <c r="K1" s="1"/>
    </row>
    <row r="2" ht="31.35" customHeight="1" spans="1:1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9.9" customHeight="1" spans="1:11">
      <c r="A3" s="21" t="s">
        <v>17</v>
      </c>
      <c r="B3" s="21"/>
      <c r="C3" s="21"/>
      <c r="D3" s="21"/>
      <c r="E3" s="21"/>
      <c r="F3" s="93"/>
      <c r="G3" s="93"/>
      <c r="H3" s="93"/>
      <c r="I3" s="68" t="s">
        <v>18</v>
      </c>
      <c r="J3" s="68"/>
      <c r="K3" s="68"/>
    </row>
    <row r="4" ht="20.1" customHeight="1" spans="1:11">
      <c r="A4" s="22" t="s">
        <v>70</v>
      </c>
      <c r="B4" s="22"/>
      <c r="C4" s="22" t="s">
        <v>71</v>
      </c>
      <c r="D4" s="22"/>
      <c r="E4" s="22" t="s">
        <v>72</v>
      </c>
      <c r="F4" s="22" t="s">
        <v>105</v>
      </c>
      <c r="G4" s="22"/>
      <c r="H4" s="22"/>
      <c r="I4" s="22" t="s">
        <v>106</v>
      </c>
      <c r="J4" s="22"/>
      <c r="K4" s="102"/>
    </row>
    <row r="5" ht="22.15" customHeight="1" spans="1:11">
      <c r="A5" s="22" t="s">
        <v>75</v>
      </c>
      <c r="B5" s="22" t="s">
        <v>2</v>
      </c>
      <c r="C5" s="22" t="s">
        <v>75</v>
      </c>
      <c r="D5" s="22" t="s">
        <v>2</v>
      </c>
      <c r="E5" s="22"/>
      <c r="F5" s="22" t="s">
        <v>76</v>
      </c>
      <c r="G5" s="22" t="s">
        <v>107</v>
      </c>
      <c r="H5" s="22" t="s">
        <v>108</v>
      </c>
      <c r="I5" s="22" t="s">
        <v>76</v>
      </c>
      <c r="J5" s="103" t="s">
        <v>109</v>
      </c>
      <c r="K5" s="104" t="s">
        <v>110</v>
      </c>
    </row>
    <row r="6" ht="19.9" customHeight="1" spans="1:11">
      <c r="A6" s="23" t="s">
        <v>72</v>
      </c>
      <c r="B6" s="23"/>
      <c r="C6" s="23"/>
      <c r="D6" s="23"/>
      <c r="E6" s="94">
        <f>F6</f>
        <v>4294.41</v>
      </c>
      <c r="F6" s="94">
        <f>G6+H6</f>
        <v>4294.41</v>
      </c>
      <c r="G6" s="94">
        <f>G7</f>
        <v>1951.21</v>
      </c>
      <c r="H6" s="94">
        <f>H7</f>
        <v>2343.2</v>
      </c>
      <c r="I6" s="94">
        <v>0</v>
      </c>
      <c r="J6" s="105">
        <v>0</v>
      </c>
      <c r="K6" s="106">
        <v>0</v>
      </c>
    </row>
    <row r="7" ht="23.1" customHeight="1" spans="1:11">
      <c r="A7" s="33" t="s">
        <v>90</v>
      </c>
      <c r="B7" s="33" t="s">
        <v>91</v>
      </c>
      <c r="C7" s="34"/>
      <c r="D7" s="34"/>
      <c r="E7" s="94">
        <f t="shared" ref="E7:E14" si="0">F7</f>
        <v>4294.41</v>
      </c>
      <c r="F7" s="94">
        <f>G7+H7</f>
        <v>4294.41</v>
      </c>
      <c r="G7" s="94">
        <f>SUM(G8:G14)</f>
        <v>1951.21</v>
      </c>
      <c r="H7" s="94">
        <f>SUM(H8:H14)</f>
        <v>2343.2</v>
      </c>
      <c r="I7" s="94">
        <v>0</v>
      </c>
      <c r="J7" s="105">
        <v>0</v>
      </c>
      <c r="K7" s="106">
        <v>0</v>
      </c>
    </row>
    <row r="8" ht="23.1" customHeight="1" spans="1:11">
      <c r="A8" s="33" t="s">
        <v>111</v>
      </c>
      <c r="B8" s="33" t="s">
        <v>112</v>
      </c>
      <c r="C8" s="33" t="s">
        <v>94</v>
      </c>
      <c r="D8" s="33" t="s">
        <v>95</v>
      </c>
      <c r="E8" s="95">
        <f t="shared" si="0"/>
        <v>2587.3</v>
      </c>
      <c r="F8" s="95">
        <f>G8+H8</f>
        <v>2587.3</v>
      </c>
      <c r="G8" s="95">
        <v>1544.1</v>
      </c>
      <c r="H8" s="95">
        <v>1043.2</v>
      </c>
      <c r="I8" s="95">
        <v>0</v>
      </c>
      <c r="J8" s="107">
        <v>0</v>
      </c>
      <c r="K8" s="100">
        <v>0</v>
      </c>
    </row>
    <row r="9" ht="23.1" customHeight="1" spans="1:11">
      <c r="A9" s="33" t="s">
        <v>111</v>
      </c>
      <c r="B9" s="33" t="s">
        <v>112</v>
      </c>
      <c r="C9" s="33" t="s">
        <v>100</v>
      </c>
      <c r="D9" s="33" t="s">
        <v>101</v>
      </c>
      <c r="E9" s="95">
        <f t="shared" si="0"/>
        <v>177.46</v>
      </c>
      <c r="F9" s="95">
        <f t="shared" ref="F9:F14" si="1">G9+H9</f>
        <v>177.46</v>
      </c>
      <c r="G9" s="95">
        <v>177.46</v>
      </c>
      <c r="H9" s="95">
        <v>0</v>
      </c>
      <c r="I9" s="95">
        <v>0</v>
      </c>
      <c r="J9" s="107">
        <v>0</v>
      </c>
      <c r="K9" s="100">
        <v>0</v>
      </c>
    </row>
    <row r="10" ht="23.1" customHeight="1" spans="1:11">
      <c r="A10" s="33" t="s">
        <v>111</v>
      </c>
      <c r="B10" s="33" t="s">
        <v>112</v>
      </c>
      <c r="C10" s="33" t="s">
        <v>96</v>
      </c>
      <c r="D10" s="33" t="s">
        <v>97</v>
      </c>
      <c r="E10" s="95">
        <f t="shared" si="0"/>
        <v>3.76</v>
      </c>
      <c r="F10" s="95">
        <f t="shared" si="1"/>
        <v>3.76</v>
      </c>
      <c r="G10" s="95">
        <v>3.76</v>
      </c>
      <c r="H10" s="95">
        <v>0</v>
      </c>
      <c r="I10" s="95">
        <v>0</v>
      </c>
      <c r="J10" s="107">
        <v>0</v>
      </c>
      <c r="K10" s="100">
        <v>0</v>
      </c>
    </row>
    <row r="11" ht="23.1" customHeight="1" spans="1:11">
      <c r="A11" s="33" t="s">
        <v>111</v>
      </c>
      <c r="B11" s="33" t="s">
        <v>112</v>
      </c>
      <c r="C11" s="33" t="s">
        <v>92</v>
      </c>
      <c r="D11" s="33" t="s">
        <v>93</v>
      </c>
      <c r="E11" s="95">
        <f t="shared" si="0"/>
        <v>5.28</v>
      </c>
      <c r="F11" s="95">
        <f t="shared" si="1"/>
        <v>5.28</v>
      </c>
      <c r="G11" s="95">
        <v>5.28</v>
      </c>
      <c r="H11" s="95">
        <v>0</v>
      </c>
      <c r="I11" s="95">
        <v>0</v>
      </c>
      <c r="J11" s="107">
        <v>0</v>
      </c>
      <c r="K11" s="100">
        <v>0</v>
      </c>
    </row>
    <row r="12" ht="23.1" customHeight="1" spans="1:11">
      <c r="A12" s="33" t="s">
        <v>111</v>
      </c>
      <c r="B12" s="33" t="s">
        <v>112</v>
      </c>
      <c r="C12" s="33" t="s">
        <v>98</v>
      </c>
      <c r="D12" s="33" t="s">
        <v>99</v>
      </c>
      <c r="E12" s="95">
        <f t="shared" si="0"/>
        <v>74.76</v>
      </c>
      <c r="F12" s="95">
        <f t="shared" si="1"/>
        <v>74.76</v>
      </c>
      <c r="G12" s="95">
        <v>74.76</v>
      </c>
      <c r="H12" s="95">
        <v>0</v>
      </c>
      <c r="I12" s="95">
        <v>0</v>
      </c>
      <c r="J12" s="107">
        <v>0</v>
      </c>
      <c r="K12" s="100">
        <v>0</v>
      </c>
    </row>
    <row r="13" s="90" customFormat="1" ht="23.1" customHeight="1" spans="1:11">
      <c r="A13" s="96" t="s">
        <v>111</v>
      </c>
      <c r="B13" s="96" t="s">
        <v>112</v>
      </c>
      <c r="C13" s="96" t="s">
        <v>102</v>
      </c>
      <c r="D13" s="96" t="s">
        <v>103</v>
      </c>
      <c r="E13" s="95">
        <f t="shared" si="0"/>
        <v>145.85</v>
      </c>
      <c r="F13" s="95">
        <f t="shared" si="1"/>
        <v>145.85</v>
      </c>
      <c r="G13" s="97">
        <v>145.85</v>
      </c>
      <c r="H13" s="97">
        <v>0</v>
      </c>
      <c r="I13" s="97">
        <v>0</v>
      </c>
      <c r="J13" s="108">
        <v>0</v>
      </c>
      <c r="K13" s="109">
        <v>0</v>
      </c>
    </row>
    <row r="14" s="56" customFormat="1" ht="22.5" customHeight="1" spans="1:35">
      <c r="A14" s="98" t="s">
        <v>111</v>
      </c>
      <c r="B14" s="98" t="s">
        <v>112</v>
      </c>
      <c r="C14" s="98">
        <v>2139999</v>
      </c>
      <c r="D14" s="99" t="s">
        <v>104</v>
      </c>
      <c r="E14" s="95">
        <f t="shared" si="0"/>
        <v>1300</v>
      </c>
      <c r="F14" s="95">
        <f t="shared" si="1"/>
        <v>1300</v>
      </c>
      <c r="G14" s="100">
        <v>0</v>
      </c>
      <c r="H14" s="101">
        <v>1300</v>
      </c>
      <c r="I14" s="100">
        <v>0</v>
      </c>
      <c r="J14" s="100">
        <v>0</v>
      </c>
      <c r="K14" s="100">
        <v>0</v>
      </c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110"/>
    </row>
    <row r="15" ht="14.25" customHeight="1" spans="1:11">
      <c r="A15" s="1"/>
      <c r="B15" s="1"/>
      <c r="C15" s="1"/>
      <c r="D15" s="1"/>
      <c r="E15" s="92"/>
      <c r="F15" s="92"/>
      <c r="G15" s="92"/>
      <c r="H15" s="92"/>
      <c r="I15" s="1"/>
      <c r="J15" s="1"/>
      <c r="K15" s="1"/>
    </row>
    <row r="16" ht="14.25" customHeight="1" spans="1:11">
      <c r="A16" s="1"/>
      <c r="B16" s="1"/>
      <c r="C16" s="1"/>
      <c r="D16" s="1"/>
      <c r="E16" s="92"/>
      <c r="F16" s="92"/>
      <c r="G16" s="92"/>
      <c r="H16" s="92"/>
      <c r="I16" s="1"/>
      <c r="J16" s="1"/>
      <c r="K16" s="1"/>
    </row>
  </sheetData>
  <mergeCells count="9">
    <mergeCell ref="A2:K2"/>
    <mergeCell ref="A3:E3"/>
    <mergeCell ref="I3:K3"/>
    <mergeCell ref="A4:B4"/>
    <mergeCell ref="C4:D4"/>
    <mergeCell ref="F4:H4"/>
    <mergeCell ref="I4:K4"/>
    <mergeCell ref="A6:D6"/>
    <mergeCell ref="E4:E5"/>
  </mergeCells>
  <pageMargins left="0.787000000476837" right="0.236000001430511" top="0.88" bottom="0.157000005245209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selection activeCell="B35" sqref="B35"/>
    </sheetView>
  </sheetViews>
  <sheetFormatPr defaultColWidth="10" defaultRowHeight="13.5" outlineLevelCol="3"/>
  <cols>
    <col min="1" max="1" width="22.6333333333333" customWidth="1"/>
    <col min="2" max="2" width="31.8833333333333" customWidth="1"/>
    <col min="3" max="3" width="33" customWidth="1"/>
    <col min="4" max="4" width="19.3833333333333" customWidth="1"/>
    <col min="5" max="5" width="9.75" customWidth="1"/>
  </cols>
  <sheetData>
    <row r="1" ht="15" customHeight="1" spans="1:4">
      <c r="A1" s="1"/>
      <c r="B1" s="1"/>
      <c r="C1" s="1"/>
      <c r="D1" s="1"/>
    </row>
    <row r="2" ht="36.75" customHeight="1" spans="1:4">
      <c r="A2" s="17" t="s">
        <v>7</v>
      </c>
      <c r="B2" s="17"/>
      <c r="C2" s="17"/>
      <c r="D2" s="17"/>
    </row>
    <row r="3" ht="20.45" customHeight="1" spans="1:4">
      <c r="A3" s="21" t="s">
        <v>17</v>
      </c>
      <c r="B3" s="21"/>
      <c r="C3" s="21"/>
      <c r="D3" s="68" t="s">
        <v>18</v>
      </c>
    </row>
    <row r="4" ht="27.95" customHeight="1" spans="1:4">
      <c r="A4" s="87" t="s">
        <v>19</v>
      </c>
      <c r="B4" s="87"/>
      <c r="C4" s="87" t="s">
        <v>20</v>
      </c>
      <c r="D4" s="87"/>
    </row>
    <row r="5" ht="18.75" customHeight="1" spans="1:4">
      <c r="A5" s="81" t="s">
        <v>113</v>
      </c>
      <c r="B5" s="81" t="s">
        <v>22</v>
      </c>
      <c r="C5" s="81" t="s">
        <v>113</v>
      </c>
      <c r="D5" s="81" t="s">
        <v>22</v>
      </c>
    </row>
    <row r="6" ht="18.6" customHeight="1" spans="1:4">
      <c r="A6" s="34" t="s">
        <v>114</v>
      </c>
      <c r="B6" s="24">
        <f>B7+B8+B9</f>
        <v>4294.41</v>
      </c>
      <c r="C6" s="34" t="s">
        <v>115</v>
      </c>
      <c r="D6" s="24">
        <f>SUM(D7:D36)</f>
        <v>4294.41</v>
      </c>
    </row>
    <row r="7" ht="22.7" customHeight="1" spans="1:4">
      <c r="A7" s="34" t="s">
        <v>116</v>
      </c>
      <c r="B7" s="73">
        <v>4294.41</v>
      </c>
      <c r="C7" s="34" t="s">
        <v>24</v>
      </c>
      <c r="D7" s="73">
        <v>2587.3</v>
      </c>
    </row>
    <row r="8" ht="22.7" customHeight="1" spans="1:4">
      <c r="A8" s="34" t="s">
        <v>117</v>
      </c>
      <c r="B8" s="73">
        <v>0</v>
      </c>
      <c r="C8" s="34" t="s">
        <v>26</v>
      </c>
      <c r="D8" s="73">
        <v>0</v>
      </c>
    </row>
    <row r="9" ht="22.7" customHeight="1" spans="1:4">
      <c r="A9" s="34" t="s">
        <v>118</v>
      </c>
      <c r="B9" s="73">
        <v>0</v>
      </c>
      <c r="C9" s="34" t="s">
        <v>28</v>
      </c>
      <c r="D9" s="73">
        <v>0</v>
      </c>
    </row>
    <row r="10" ht="22.7" customHeight="1" spans="1:4">
      <c r="A10" s="34" t="s">
        <v>119</v>
      </c>
      <c r="B10" s="24">
        <v>0</v>
      </c>
      <c r="C10" s="34" t="s">
        <v>30</v>
      </c>
      <c r="D10" s="73">
        <v>0</v>
      </c>
    </row>
    <row r="11" ht="22.7" customHeight="1" spans="1:4">
      <c r="A11" s="34" t="s">
        <v>116</v>
      </c>
      <c r="B11" s="73">
        <v>0</v>
      </c>
      <c r="C11" s="34" t="s">
        <v>32</v>
      </c>
      <c r="D11" s="73">
        <v>0</v>
      </c>
    </row>
    <row r="12" ht="22.7" customHeight="1" spans="1:4">
      <c r="A12" s="34" t="s">
        <v>117</v>
      </c>
      <c r="B12" s="73">
        <v>0</v>
      </c>
      <c r="C12" s="34" t="s">
        <v>34</v>
      </c>
      <c r="D12" s="73">
        <v>0</v>
      </c>
    </row>
    <row r="13" ht="22.7" customHeight="1" spans="1:4">
      <c r="A13" s="34" t="s">
        <v>118</v>
      </c>
      <c r="B13" s="73">
        <v>0</v>
      </c>
      <c r="C13" s="34" t="s">
        <v>36</v>
      </c>
      <c r="D13" s="73">
        <v>0</v>
      </c>
    </row>
    <row r="14" ht="22.7" customHeight="1" spans="1:4">
      <c r="A14" s="34"/>
      <c r="B14" s="35"/>
      <c r="C14" s="34" t="s">
        <v>37</v>
      </c>
      <c r="D14" s="73">
        <v>186.5</v>
      </c>
    </row>
    <row r="15" ht="22.7" customHeight="1" spans="1:4">
      <c r="A15" s="34"/>
      <c r="B15" s="35"/>
      <c r="C15" s="34" t="s">
        <v>38</v>
      </c>
      <c r="D15" s="73">
        <v>0</v>
      </c>
    </row>
    <row r="16" ht="22.7" customHeight="1" spans="1:4">
      <c r="A16" s="34"/>
      <c r="B16" s="35"/>
      <c r="C16" s="34" t="s">
        <v>39</v>
      </c>
      <c r="D16" s="73">
        <v>74.76</v>
      </c>
    </row>
    <row r="17" ht="22.7" customHeight="1" spans="1:4">
      <c r="A17" s="34"/>
      <c r="B17" s="35"/>
      <c r="C17" s="34" t="s">
        <v>40</v>
      </c>
      <c r="D17" s="73">
        <v>0</v>
      </c>
    </row>
    <row r="18" ht="22.7" customHeight="1" spans="1:4">
      <c r="A18" s="34"/>
      <c r="B18" s="35"/>
      <c r="C18" s="34" t="s">
        <v>41</v>
      </c>
      <c r="D18" s="73">
        <v>0</v>
      </c>
    </row>
    <row r="19" ht="22.7" customHeight="1" spans="1:4">
      <c r="A19" s="34"/>
      <c r="B19" s="34"/>
      <c r="C19" s="34" t="s">
        <v>42</v>
      </c>
      <c r="D19" s="73">
        <v>1300</v>
      </c>
    </row>
    <row r="20" ht="22.7" customHeight="1" spans="1:4">
      <c r="A20" s="34"/>
      <c r="B20" s="34"/>
      <c r="C20" s="34" t="s">
        <v>43</v>
      </c>
      <c r="D20" s="73">
        <v>0</v>
      </c>
    </row>
    <row r="21" ht="22.7" customHeight="1" spans="1:4">
      <c r="A21" s="34"/>
      <c r="B21" s="34"/>
      <c r="C21" s="34" t="s">
        <v>44</v>
      </c>
      <c r="D21" s="73">
        <v>0</v>
      </c>
    </row>
    <row r="22" ht="22.7" customHeight="1" spans="1:4">
      <c r="A22" s="34"/>
      <c r="B22" s="34"/>
      <c r="C22" s="34" t="s">
        <v>45</v>
      </c>
      <c r="D22" s="73">
        <v>0</v>
      </c>
    </row>
    <row r="23" ht="22.7" customHeight="1" spans="1:4">
      <c r="A23" s="34"/>
      <c r="B23" s="34"/>
      <c r="C23" s="34" t="s">
        <v>46</v>
      </c>
      <c r="D23" s="73">
        <v>0</v>
      </c>
    </row>
    <row r="24" ht="22.7" customHeight="1" spans="1:4">
      <c r="A24" s="34"/>
      <c r="B24" s="34"/>
      <c r="C24" s="34" t="s">
        <v>47</v>
      </c>
      <c r="D24" s="73">
        <v>0</v>
      </c>
    </row>
    <row r="25" ht="22.7" customHeight="1" spans="1:4">
      <c r="A25" s="34"/>
      <c r="B25" s="34"/>
      <c r="C25" s="34" t="s">
        <v>48</v>
      </c>
      <c r="D25" s="73">
        <v>0</v>
      </c>
    </row>
    <row r="26" ht="22.7" customHeight="1" spans="1:4">
      <c r="A26" s="34"/>
      <c r="B26" s="34"/>
      <c r="C26" s="34" t="s">
        <v>49</v>
      </c>
      <c r="D26" s="73">
        <v>145.85</v>
      </c>
    </row>
    <row r="27" ht="22.7" customHeight="1" spans="1:4">
      <c r="A27" s="34"/>
      <c r="B27" s="34"/>
      <c r="C27" s="34" t="s">
        <v>50</v>
      </c>
      <c r="D27" s="73">
        <v>0</v>
      </c>
    </row>
    <row r="28" ht="22.7" customHeight="1" spans="1:4">
      <c r="A28" s="34"/>
      <c r="B28" s="34"/>
      <c r="C28" s="34" t="s">
        <v>51</v>
      </c>
      <c r="D28" s="73">
        <v>0</v>
      </c>
    </row>
    <row r="29" ht="22.7" customHeight="1" spans="1:4">
      <c r="A29" s="34"/>
      <c r="B29" s="34"/>
      <c r="C29" s="34" t="s">
        <v>52</v>
      </c>
      <c r="D29" s="73">
        <v>0</v>
      </c>
    </row>
    <row r="30" ht="22.7" customHeight="1" spans="1:4">
      <c r="A30" s="34"/>
      <c r="B30" s="34"/>
      <c r="C30" s="34" t="s">
        <v>53</v>
      </c>
      <c r="D30" s="73">
        <v>0</v>
      </c>
    </row>
    <row r="31" ht="22.7" customHeight="1" spans="1:4">
      <c r="A31" s="34"/>
      <c r="B31" s="34"/>
      <c r="C31" s="34" t="s">
        <v>54</v>
      </c>
      <c r="D31" s="73">
        <v>0</v>
      </c>
    </row>
    <row r="32" ht="22.7" customHeight="1" spans="1:4">
      <c r="A32" s="34"/>
      <c r="B32" s="34"/>
      <c r="C32" s="34" t="s">
        <v>55</v>
      </c>
      <c r="D32" s="73">
        <v>0</v>
      </c>
    </row>
    <row r="33" ht="22.7" customHeight="1" spans="1:4">
      <c r="A33" s="34"/>
      <c r="B33" s="34"/>
      <c r="C33" s="34" t="s">
        <v>56</v>
      </c>
      <c r="D33" s="73">
        <v>0</v>
      </c>
    </row>
    <row r="34" ht="22.7" customHeight="1" spans="1:4">
      <c r="A34" s="34"/>
      <c r="B34" s="34"/>
      <c r="C34" s="34" t="s">
        <v>57</v>
      </c>
      <c r="D34" s="73">
        <v>0</v>
      </c>
    </row>
    <row r="35" ht="22.7" customHeight="1" spans="1:4">
      <c r="A35" s="34"/>
      <c r="B35" s="34"/>
      <c r="C35" s="34" t="s">
        <v>58</v>
      </c>
      <c r="D35" s="73">
        <v>0</v>
      </c>
    </row>
    <row r="36" ht="22.7" customHeight="1" spans="1:4">
      <c r="A36" s="34"/>
      <c r="B36" s="34"/>
      <c r="C36" s="34" t="s">
        <v>59</v>
      </c>
      <c r="D36" s="73">
        <v>0</v>
      </c>
    </row>
    <row r="37" ht="22.7" customHeight="1" spans="1:4">
      <c r="A37" s="34"/>
      <c r="B37" s="34"/>
      <c r="C37" s="34"/>
      <c r="D37" s="34"/>
    </row>
    <row r="38" ht="22.7" customHeight="1" spans="1:4">
      <c r="A38" s="34"/>
      <c r="B38" s="34"/>
      <c r="C38" s="34"/>
      <c r="D38" s="34"/>
    </row>
    <row r="39" ht="22.7" customHeight="1" spans="1:4">
      <c r="A39" s="34"/>
      <c r="B39" s="34"/>
      <c r="C39" s="34" t="s">
        <v>120</v>
      </c>
      <c r="D39" s="73">
        <v>0</v>
      </c>
    </row>
    <row r="40" ht="14.25" customHeight="1" spans="1:4">
      <c r="A40" s="34"/>
      <c r="B40" s="34"/>
      <c r="C40" s="34"/>
      <c r="D40" s="34"/>
    </row>
    <row r="41" ht="22.7" customHeight="1" spans="1:4">
      <c r="A41" s="87" t="s">
        <v>68</v>
      </c>
      <c r="B41" s="88">
        <f>B10+B6</f>
        <v>4294.41</v>
      </c>
      <c r="C41" s="87" t="s">
        <v>69</v>
      </c>
      <c r="D41" s="89">
        <f>SUM(D7:D36)</f>
        <v>4294.41</v>
      </c>
    </row>
  </sheetData>
  <mergeCells count="4">
    <mergeCell ref="A2:D2"/>
    <mergeCell ref="A3:C3"/>
    <mergeCell ref="A4:B4"/>
    <mergeCell ref="C4:D4"/>
  </mergeCells>
  <pageMargins left="0.748031496062992" right="0.748031496062992" top="0.275590551181102" bottom="0.275590551181102" header="0" footer="0"/>
  <pageSetup paperSize="9" scale="8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B20" sqref="B20"/>
    </sheetView>
  </sheetViews>
  <sheetFormatPr defaultColWidth="10" defaultRowHeight="13.5" outlineLevelCol="6"/>
  <cols>
    <col min="1" max="1" width="12.25" customWidth="1"/>
    <col min="2" max="2" width="18.5" customWidth="1"/>
    <col min="3" max="4" width="12.6333333333333" customWidth="1"/>
    <col min="5" max="5" width="14" customWidth="1"/>
    <col min="6" max="6" width="12.6333333333333" customWidth="1"/>
    <col min="7" max="7" width="11.6333333333333" customWidth="1"/>
    <col min="8" max="8" width="9.75" customWidth="1"/>
  </cols>
  <sheetData>
    <row r="1" ht="18" customHeight="1" spans="1:7">
      <c r="A1" s="1"/>
      <c r="B1" s="1"/>
      <c r="C1" s="1"/>
      <c r="D1" s="1"/>
      <c r="E1" s="1"/>
      <c r="F1" s="1"/>
      <c r="G1" s="1"/>
    </row>
    <row r="2" ht="42.2" customHeight="1" spans="1:7">
      <c r="A2" s="17" t="s">
        <v>8</v>
      </c>
      <c r="B2" s="17"/>
      <c r="C2" s="17"/>
      <c r="D2" s="17"/>
      <c r="E2" s="17"/>
      <c r="F2" s="17"/>
      <c r="G2" s="17"/>
    </row>
    <row r="3" ht="25.7" customHeight="1" spans="1:7">
      <c r="A3" s="21" t="s">
        <v>17</v>
      </c>
      <c r="B3" s="21"/>
      <c r="C3" s="21"/>
      <c r="D3" s="67"/>
      <c r="E3" s="67"/>
      <c r="F3" s="67"/>
      <c r="G3" s="68" t="s">
        <v>18</v>
      </c>
    </row>
    <row r="4" ht="24.2" customHeight="1" spans="1:7">
      <c r="A4" s="81" t="s">
        <v>121</v>
      </c>
      <c r="B4" s="81" t="s">
        <v>122</v>
      </c>
      <c r="C4" s="81" t="s">
        <v>76</v>
      </c>
      <c r="D4" s="81" t="s">
        <v>105</v>
      </c>
      <c r="E4" s="81"/>
      <c r="F4" s="81"/>
      <c r="G4" s="81" t="s">
        <v>106</v>
      </c>
    </row>
    <row r="5" ht="27.2" customHeight="1" spans="1:7">
      <c r="A5" s="34"/>
      <c r="B5" s="34"/>
      <c r="C5" s="34"/>
      <c r="D5" s="76" t="s">
        <v>85</v>
      </c>
      <c r="E5" s="76" t="s">
        <v>123</v>
      </c>
      <c r="F5" s="76" t="s">
        <v>108</v>
      </c>
      <c r="G5" s="34"/>
    </row>
    <row r="6" ht="23.1" customHeight="1" spans="1:7">
      <c r="A6" s="69" t="s">
        <v>124</v>
      </c>
      <c r="B6" s="69" t="s">
        <v>125</v>
      </c>
      <c r="C6" s="70">
        <f>D6+G6</f>
        <v>2587.3</v>
      </c>
      <c r="D6" s="70">
        <f>E6+F6</f>
        <v>2587.3</v>
      </c>
      <c r="E6" s="70">
        <f>E7</f>
        <v>1544.1</v>
      </c>
      <c r="F6" s="70">
        <f>F7</f>
        <v>1043.2</v>
      </c>
      <c r="G6" s="70">
        <v>0</v>
      </c>
    </row>
    <row r="7" ht="23.1" customHeight="1" spans="1:7">
      <c r="A7" s="71" t="s">
        <v>126</v>
      </c>
      <c r="B7" s="71" t="s">
        <v>127</v>
      </c>
      <c r="C7" s="72">
        <f t="shared" ref="C7:C23" si="0">D7+G7</f>
        <v>2587.3</v>
      </c>
      <c r="D7" s="72">
        <f t="shared" ref="D7:D23" si="1">E7+F7</f>
        <v>2587.3</v>
      </c>
      <c r="E7" s="72">
        <f>E8</f>
        <v>1544.1</v>
      </c>
      <c r="F7" s="72">
        <f>F8</f>
        <v>1043.2</v>
      </c>
      <c r="G7" s="72">
        <v>0</v>
      </c>
    </row>
    <row r="8" ht="23.1" customHeight="1" spans="1:7">
      <c r="A8" s="34" t="s">
        <v>94</v>
      </c>
      <c r="B8" s="34" t="s">
        <v>95</v>
      </c>
      <c r="C8" s="73">
        <f t="shared" si="0"/>
        <v>2587.3</v>
      </c>
      <c r="D8" s="73">
        <f t="shared" si="1"/>
        <v>2587.3</v>
      </c>
      <c r="E8" s="73">
        <v>1544.1</v>
      </c>
      <c r="F8" s="73">
        <v>1043.2</v>
      </c>
      <c r="G8" s="73">
        <v>0</v>
      </c>
    </row>
    <row r="9" ht="23.1" customHeight="1" spans="1:7">
      <c r="A9" s="69" t="s">
        <v>128</v>
      </c>
      <c r="B9" s="69" t="s">
        <v>129</v>
      </c>
      <c r="C9" s="70">
        <f t="shared" si="0"/>
        <v>186.5</v>
      </c>
      <c r="D9" s="70">
        <f t="shared" si="1"/>
        <v>186.5</v>
      </c>
      <c r="E9" s="70">
        <f>E10+E12</f>
        <v>186.5</v>
      </c>
      <c r="F9" s="70">
        <v>0</v>
      </c>
      <c r="G9" s="70">
        <v>0</v>
      </c>
    </row>
    <row r="10" ht="23.1" customHeight="1" spans="1:7">
      <c r="A10" s="71" t="s">
        <v>130</v>
      </c>
      <c r="B10" s="71" t="s">
        <v>131</v>
      </c>
      <c r="C10" s="72">
        <f t="shared" si="0"/>
        <v>177.46</v>
      </c>
      <c r="D10" s="72">
        <f t="shared" si="1"/>
        <v>177.46</v>
      </c>
      <c r="E10" s="72">
        <f>E11</f>
        <v>177.46</v>
      </c>
      <c r="F10" s="72">
        <v>0</v>
      </c>
      <c r="G10" s="72">
        <v>0</v>
      </c>
    </row>
    <row r="11" ht="23.1" customHeight="1" spans="1:7">
      <c r="A11" s="34" t="s">
        <v>100</v>
      </c>
      <c r="B11" s="34" t="s">
        <v>101</v>
      </c>
      <c r="C11" s="73">
        <f t="shared" si="0"/>
        <v>177.46</v>
      </c>
      <c r="D11" s="73">
        <f t="shared" si="1"/>
        <v>177.46</v>
      </c>
      <c r="E11" s="73">
        <v>177.46</v>
      </c>
      <c r="F11" s="73">
        <v>0</v>
      </c>
      <c r="G11" s="73">
        <v>0</v>
      </c>
    </row>
    <row r="12" ht="23.1" customHeight="1" spans="1:7">
      <c r="A12" s="71" t="s">
        <v>132</v>
      </c>
      <c r="B12" s="71" t="s">
        <v>133</v>
      </c>
      <c r="C12" s="72">
        <f t="shared" si="0"/>
        <v>9.04</v>
      </c>
      <c r="D12" s="72">
        <f t="shared" si="1"/>
        <v>9.04</v>
      </c>
      <c r="E12" s="72">
        <f>E13+E14</f>
        <v>9.04</v>
      </c>
      <c r="F12" s="72">
        <v>0</v>
      </c>
      <c r="G12" s="72">
        <v>0</v>
      </c>
    </row>
    <row r="13" ht="23.1" customHeight="1" spans="1:7">
      <c r="A13" s="34" t="s">
        <v>96</v>
      </c>
      <c r="B13" s="34" t="s">
        <v>97</v>
      </c>
      <c r="C13" s="73">
        <f t="shared" si="0"/>
        <v>3.76</v>
      </c>
      <c r="D13" s="73">
        <f t="shared" si="1"/>
        <v>3.76</v>
      </c>
      <c r="E13" s="73">
        <v>3.76</v>
      </c>
      <c r="F13" s="73">
        <v>0</v>
      </c>
      <c r="G13" s="73">
        <v>0</v>
      </c>
    </row>
    <row r="14" ht="23.1" customHeight="1" spans="1:7">
      <c r="A14" s="34" t="s">
        <v>92</v>
      </c>
      <c r="B14" s="34" t="s">
        <v>93</v>
      </c>
      <c r="C14" s="73">
        <f t="shared" si="0"/>
        <v>5.28</v>
      </c>
      <c r="D14" s="73">
        <f t="shared" si="1"/>
        <v>5.28</v>
      </c>
      <c r="E14" s="73">
        <v>5.28</v>
      </c>
      <c r="F14" s="73">
        <v>0</v>
      </c>
      <c r="G14" s="73">
        <v>0</v>
      </c>
    </row>
    <row r="15" ht="23.1" customHeight="1" spans="1:7">
      <c r="A15" s="69" t="s">
        <v>134</v>
      </c>
      <c r="B15" s="69" t="s">
        <v>135</v>
      </c>
      <c r="C15" s="70">
        <f t="shared" si="0"/>
        <v>74.76</v>
      </c>
      <c r="D15" s="70">
        <f t="shared" si="1"/>
        <v>74.76</v>
      </c>
      <c r="E15" s="70">
        <f>E16</f>
        <v>74.76</v>
      </c>
      <c r="F15" s="70">
        <v>0</v>
      </c>
      <c r="G15" s="70">
        <v>0</v>
      </c>
    </row>
    <row r="16" ht="23.1" customHeight="1" spans="1:7">
      <c r="A16" s="71" t="s">
        <v>136</v>
      </c>
      <c r="B16" s="71" t="s">
        <v>137</v>
      </c>
      <c r="C16" s="72">
        <f t="shared" si="0"/>
        <v>74.76</v>
      </c>
      <c r="D16" s="72">
        <f t="shared" si="1"/>
        <v>74.76</v>
      </c>
      <c r="E16" s="72">
        <f>E17</f>
        <v>74.76</v>
      </c>
      <c r="F16" s="72">
        <v>0</v>
      </c>
      <c r="G16" s="72">
        <v>0</v>
      </c>
    </row>
    <row r="17" ht="23.1" customHeight="1" spans="1:7">
      <c r="A17" s="34" t="s">
        <v>98</v>
      </c>
      <c r="B17" s="34" t="s">
        <v>99</v>
      </c>
      <c r="C17" s="73">
        <f t="shared" si="0"/>
        <v>74.76</v>
      </c>
      <c r="D17" s="73">
        <f t="shared" si="1"/>
        <v>74.76</v>
      </c>
      <c r="E17" s="73">
        <v>74.76</v>
      </c>
      <c r="F17" s="73">
        <v>0</v>
      </c>
      <c r="G17" s="73">
        <v>0</v>
      </c>
    </row>
    <row r="18" ht="23.1" customHeight="1" spans="1:7">
      <c r="A18" s="69" t="s">
        <v>138</v>
      </c>
      <c r="B18" s="69" t="s">
        <v>139</v>
      </c>
      <c r="C18" s="70">
        <f t="shared" si="0"/>
        <v>145.85</v>
      </c>
      <c r="D18" s="70">
        <f t="shared" si="1"/>
        <v>145.85</v>
      </c>
      <c r="E18" s="70">
        <f>E19</f>
        <v>145.85</v>
      </c>
      <c r="F18" s="70">
        <v>0</v>
      </c>
      <c r="G18" s="70">
        <v>0</v>
      </c>
    </row>
    <row r="19" ht="23.1" customHeight="1" spans="1:7">
      <c r="A19" s="71" t="s">
        <v>140</v>
      </c>
      <c r="B19" s="71" t="s">
        <v>141</v>
      </c>
      <c r="C19" s="72">
        <f t="shared" si="0"/>
        <v>145.85</v>
      </c>
      <c r="D19" s="72">
        <f t="shared" si="1"/>
        <v>145.85</v>
      </c>
      <c r="E19" s="72">
        <f>E20</f>
        <v>145.85</v>
      </c>
      <c r="F19" s="72">
        <v>0</v>
      </c>
      <c r="G19" s="72">
        <v>0</v>
      </c>
    </row>
    <row r="20" ht="23.1" customHeight="1" spans="1:7">
      <c r="A20" s="34" t="s">
        <v>102</v>
      </c>
      <c r="B20" s="34" t="s">
        <v>103</v>
      </c>
      <c r="C20" s="73">
        <f t="shared" si="0"/>
        <v>145.85</v>
      </c>
      <c r="D20" s="73">
        <f t="shared" si="1"/>
        <v>145.85</v>
      </c>
      <c r="E20" s="73">
        <v>145.85</v>
      </c>
      <c r="F20" s="73">
        <v>0</v>
      </c>
      <c r="G20" s="73">
        <v>0</v>
      </c>
    </row>
    <row r="21" ht="23.1" customHeight="1" spans="1:7">
      <c r="A21" s="79">
        <v>213</v>
      </c>
      <c r="B21" s="69" t="s">
        <v>142</v>
      </c>
      <c r="C21" s="70">
        <f t="shared" si="0"/>
        <v>1300</v>
      </c>
      <c r="D21" s="70">
        <f t="shared" si="1"/>
        <v>1300</v>
      </c>
      <c r="E21" s="82">
        <v>0</v>
      </c>
      <c r="F21" s="70">
        <f>F22</f>
        <v>1300</v>
      </c>
      <c r="G21" s="70">
        <v>0</v>
      </c>
    </row>
    <row r="22" ht="23.1" customHeight="1" spans="1:7">
      <c r="A22" s="83">
        <v>21399</v>
      </c>
      <c r="B22" s="71" t="s">
        <v>104</v>
      </c>
      <c r="C22" s="72">
        <f t="shared" si="0"/>
        <v>1300</v>
      </c>
      <c r="D22" s="72">
        <f t="shared" si="1"/>
        <v>1300</v>
      </c>
      <c r="E22" s="84">
        <v>0</v>
      </c>
      <c r="F22" s="72">
        <f>F23</f>
        <v>1300</v>
      </c>
      <c r="G22" s="72">
        <v>0</v>
      </c>
    </row>
    <row r="23" ht="18.75" customHeight="1" spans="1:7">
      <c r="A23" s="33">
        <v>2139999</v>
      </c>
      <c r="B23" s="34" t="s">
        <v>104</v>
      </c>
      <c r="C23" s="73">
        <f t="shared" si="0"/>
        <v>1300</v>
      </c>
      <c r="D23" s="73">
        <f t="shared" si="1"/>
        <v>1300</v>
      </c>
      <c r="E23" s="85">
        <v>0</v>
      </c>
      <c r="F23" s="73">
        <v>1300</v>
      </c>
      <c r="G23" s="73">
        <v>0</v>
      </c>
    </row>
    <row r="24" ht="35.45" customHeight="1" spans="1:7">
      <c r="A24" s="81" t="s">
        <v>143</v>
      </c>
      <c r="B24" s="81"/>
      <c r="C24" s="86">
        <f>C21+C18+C15+C9+C6</f>
        <v>4294.41</v>
      </c>
      <c r="D24" s="86">
        <f>D21+D18+D15+D9+D6</f>
        <v>4294.41</v>
      </c>
      <c r="E24" s="86">
        <f>E21+E18+E15+E9+E6</f>
        <v>1951.21</v>
      </c>
      <c r="F24" s="86">
        <f>F21+F18+F15+F9+F6</f>
        <v>2343.2</v>
      </c>
      <c r="G24" s="86">
        <v>0</v>
      </c>
    </row>
  </sheetData>
  <mergeCells count="4">
    <mergeCell ref="A2:G2"/>
    <mergeCell ref="A3:C3"/>
    <mergeCell ref="D4:F4"/>
    <mergeCell ref="A24:B24"/>
  </mergeCells>
  <pageMargins left="0.58" right="0.21" top="0.4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topLeftCell="A26" workbookViewId="0">
      <selection activeCell="D40" sqref="D40"/>
    </sheetView>
  </sheetViews>
  <sheetFormatPr defaultColWidth="10" defaultRowHeight="13.5" outlineLevelCol="4"/>
  <cols>
    <col min="1" max="1" width="12.25" customWidth="1"/>
    <col min="2" max="2" width="27" customWidth="1"/>
    <col min="3" max="3" width="18.6333333333333" customWidth="1"/>
    <col min="4" max="4" width="22.3833333333333" customWidth="1"/>
    <col min="5" max="5" width="23.5" customWidth="1"/>
    <col min="6" max="6" width="9.75" customWidth="1"/>
  </cols>
  <sheetData>
    <row r="1" ht="16.5" customHeight="1" spans="1:5">
      <c r="A1" s="1"/>
      <c r="B1" s="1"/>
      <c r="C1" s="1"/>
      <c r="D1" s="1"/>
      <c r="E1" s="1"/>
    </row>
    <row r="2" ht="35.45" customHeight="1" spans="1:5">
      <c r="A2" s="17" t="s">
        <v>9</v>
      </c>
      <c r="B2" s="17"/>
      <c r="C2" s="17"/>
      <c r="D2" s="17"/>
      <c r="E2" s="17"/>
    </row>
    <row r="3" ht="25.7" customHeight="1" spans="1:5">
      <c r="A3" s="21" t="s">
        <v>17</v>
      </c>
      <c r="B3" s="21"/>
      <c r="C3" s="21"/>
      <c r="D3" s="67"/>
      <c r="E3" s="68" t="s">
        <v>18</v>
      </c>
    </row>
    <row r="4" ht="33.95" customHeight="1" spans="1:5">
      <c r="A4" s="22" t="s">
        <v>144</v>
      </c>
      <c r="B4" s="22"/>
      <c r="C4" s="22" t="s">
        <v>145</v>
      </c>
      <c r="D4" s="22"/>
      <c r="E4" s="22"/>
    </row>
    <row r="5" ht="19.9" customHeight="1" spans="1:5">
      <c r="A5" s="76" t="s">
        <v>121</v>
      </c>
      <c r="B5" s="76" t="s">
        <v>122</v>
      </c>
      <c r="C5" s="76" t="s">
        <v>76</v>
      </c>
      <c r="D5" s="76" t="s">
        <v>123</v>
      </c>
      <c r="E5" s="76" t="s">
        <v>108</v>
      </c>
    </row>
    <row r="6" ht="23.1" customHeight="1" spans="1:5">
      <c r="A6" s="69" t="s">
        <v>146</v>
      </c>
      <c r="B6" s="69" t="s">
        <v>147</v>
      </c>
      <c r="C6" s="70">
        <f>D6+E6</f>
        <v>1823.21</v>
      </c>
      <c r="D6" s="70">
        <f>D7+D8+D9+D10+D11+D12+D13+D14+D15</f>
        <v>1823.21</v>
      </c>
      <c r="E6" s="70">
        <f>E7+E8+E9+E10+E11+E12+E13+E14+E15</f>
        <v>0</v>
      </c>
    </row>
    <row r="7" ht="23.1" customHeight="1" spans="1:5">
      <c r="A7" s="34" t="s">
        <v>148</v>
      </c>
      <c r="B7" s="34" t="s">
        <v>149</v>
      </c>
      <c r="C7" s="77">
        <f t="shared" ref="C7:C15" si="0">D7+E7</f>
        <v>220.15</v>
      </c>
      <c r="D7" s="73">
        <v>220.15</v>
      </c>
      <c r="E7" s="73">
        <v>0</v>
      </c>
    </row>
    <row r="8" ht="23.1" customHeight="1" spans="1:5">
      <c r="A8" s="34" t="s">
        <v>150</v>
      </c>
      <c r="B8" s="34" t="s">
        <v>151</v>
      </c>
      <c r="C8" s="77">
        <f t="shared" si="0"/>
        <v>339.71</v>
      </c>
      <c r="D8" s="73">
        <v>339.71</v>
      </c>
      <c r="E8" s="73">
        <v>0</v>
      </c>
    </row>
    <row r="9" ht="23.1" customHeight="1" spans="1:5">
      <c r="A9" s="34" t="s">
        <v>152</v>
      </c>
      <c r="B9" s="34" t="s">
        <v>153</v>
      </c>
      <c r="C9" s="77">
        <f t="shared" si="0"/>
        <v>533.3</v>
      </c>
      <c r="D9" s="73">
        <v>533.3</v>
      </c>
      <c r="E9" s="73">
        <v>0</v>
      </c>
    </row>
    <row r="10" ht="23.1" customHeight="1" spans="1:5">
      <c r="A10" s="34" t="s">
        <v>154</v>
      </c>
      <c r="B10" s="34" t="s">
        <v>155</v>
      </c>
      <c r="C10" s="77">
        <f t="shared" si="0"/>
        <v>246.94</v>
      </c>
      <c r="D10" s="73">
        <v>246.94</v>
      </c>
      <c r="E10" s="73">
        <v>0</v>
      </c>
    </row>
    <row r="11" ht="23.1" customHeight="1" spans="1:5">
      <c r="A11" s="34" t="s">
        <v>156</v>
      </c>
      <c r="B11" s="34" t="s">
        <v>157</v>
      </c>
      <c r="C11" s="77">
        <f t="shared" si="0"/>
        <v>177.46</v>
      </c>
      <c r="D11" s="73">
        <v>177.46</v>
      </c>
      <c r="E11" s="73">
        <v>0</v>
      </c>
    </row>
    <row r="12" ht="23.1" customHeight="1" spans="1:5">
      <c r="A12" s="34" t="s">
        <v>158</v>
      </c>
      <c r="B12" s="34" t="s">
        <v>159</v>
      </c>
      <c r="C12" s="77">
        <f t="shared" si="0"/>
        <v>9.04</v>
      </c>
      <c r="D12" s="73">
        <v>9.04</v>
      </c>
      <c r="E12" s="73">
        <v>0</v>
      </c>
    </row>
    <row r="13" ht="23.1" customHeight="1" spans="1:5">
      <c r="A13" s="33">
        <v>30110</v>
      </c>
      <c r="B13" s="34" t="s">
        <v>160</v>
      </c>
      <c r="C13" s="77">
        <f t="shared" si="0"/>
        <v>74.76</v>
      </c>
      <c r="D13" s="73">
        <v>74.76</v>
      </c>
      <c r="E13" s="73">
        <v>0</v>
      </c>
    </row>
    <row r="14" ht="23.1" customHeight="1" spans="1:5">
      <c r="A14" s="34" t="s">
        <v>161</v>
      </c>
      <c r="B14" s="34" t="s">
        <v>103</v>
      </c>
      <c r="C14" s="77">
        <f t="shared" si="0"/>
        <v>145.85</v>
      </c>
      <c r="D14" s="73">
        <v>145.85</v>
      </c>
      <c r="E14" s="73">
        <v>0</v>
      </c>
    </row>
    <row r="15" ht="23.1" customHeight="1" spans="1:5">
      <c r="A15" s="33">
        <v>30106</v>
      </c>
      <c r="B15" s="34" t="s">
        <v>162</v>
      </c>
      <c r="C15" s="77">
        <f t="shared" si="0"/>
        <v>76</v>
      </c>
      <c r="D15" s="73">
        <v>76</v>
      </c>
      <c r="E15" s="73">
        <v>0</v>
      </c>
    </row>
    <row r="16" ht="23.1" customHeight="1" spans="1:5">
      <c r="A16" s="69" t="s">
        <v>163</v>
      </c>
      <c r="B16" s="69" t="s">
        <v>164</v>
      </c>
      <c r="C16" s="70">
        <f>SUM(C17:C19)</f>
        <v>128</v>
      </c>
      <c r="D16" s="70">
        <f>SUM(D17:D19)</f>
        <v>128</v>
      </c>
      <c r="E16" s="70">
        <f>SUM(E17:E18)</f>
        <v>0</v>
      </c>
    </row>
    <row r="17" ht="23.1" customHeight="1" spans="1:5">
      <c r="A17" s="33">
        <v>30302</v>
      </c>
      <c r="B17" s="34" t="s">
        <v>165</v>
      </c>
      <c r="C17" s="73">
        <f>SUM(D17:E17)</f>
        <v>75</v>
      </c>
      <c r="D17" s="73">
        <v>75</v>
      </c>
      <c r="E17" s="73">
        <v>0</v>
      </c>
    </row>
    <row r="18" ht="23.1" customHeight="1" spans="1:5">
      <c r="A18" s="34" t="s">
        <v>166</v>
      </c>
      <c r="B18" s="34" t="s">
        <v>167</v>
      </c>
      <c r="C18" s="73">
        <f t="shared" ref="C18:C19" si="1">SUM(D18:E18)</f>
        <v>37</v>
      </c>
      <c r="D18" s="73">
        <v>37</v>
      </c>
      <c r="E18" s="73">
        <v>0</v>
      </c>
    </row>
    <row r="19" ht="23.1" customHeight="1" spans="1:5">
      <c r="A19" s="33">
        <v>30399</v>
      </c>
      <c r="B19" s="34" t="s">
        <v>168</v>
      </c>
      <c r="C19" s="73">
        <f t="shared" si="1"/>
        <v>16</v>
      </c>
      <c r="D19" s="73">
        <v>16</v>
      </c>
      <c r="E19" s="73">
        <v>0</v>
      </c>
    </row>
    <row r="20" ht="23.1" customHeight="1" spans="1:5">
      <c r="A20" s="69" t="s">
        <v>169</v>
      </c>
      <c r="B20" s="69" t="s">
        <v>170</v>
      </c>
      <c r="C20" s="70">
        <f>D20+E20</f>
        <v>2313.2</v>
      </c>
      <c r="D20" s="70">
        <f t="shared" ref="D20:E20" si="2">SUM(D21:D38)</f>
        <v>0</v>
      </c>
      <c r="E20" s="70">
        <f t="shared" si="2"/>
        <v>2313.2</v>
      </c>
    </row>
    <row r="21" ht="23.1" customHeight="1" spans="1:5">
      <c r="A21" s="34" t="s">
        <v>171</v>
      </c>
      <c r="B21" s="34" t="s">
        <v>172</v>
      </c>
      <c r="C21" s="77">
        <f t="shared" ref="C21:C38" si="3">D21+E21</f>
        <v>12</v>
      </c>
      <c r="D21" s="73">
        <v>0</v>
      </c>
      <c r="E21" s="73">
        <v>12</v>
      </c>
    </row>
    <row r="22" ht="23.1" customHeight="1" spans="1:5">
      <c r="A22" s="34" t="s">
        <v>173</v>
      </c>
      <c r="B22" s="34" t="s">
        <v>174</v>
      </c>
      <c r="C22" s="77">
        <f t="shared" si="3"/>
        <v>6</v>
      </c>
      <c r="D22" s="73">
        <v>0</v>
      </c>
      <c r="E22" s="73">
        <v>6</v>
      </c>
    </row>
    <row r="23" ht="23.1" customHeight="1" spans="1:5">
      <c r="A23" s="34" t="s">
        <v>175</v>
      </c>
      <c r="B23" s="34" t="s">
        <v>176</v>
      </c>
      <c r="C23" s="77">
        <f t="shared" si="3"/>
        <v>3</v>
      </c>
      <c r="D23" s="73">
        <v>0</v>
      </c>
      <c r="E23" s="73">
        <v>3</v>
      </c>
    </row>
    <row r="24" ht="23.1" customHeight="1" spans="1:5">
      <c r="A24" s="34" t="s">
        <v>177</v>
      </c>
      <c r="B24" s="34" t="s">
        <v>178</v>
      </c>
      <c r="C24" s="77">
        <f t="shared" si="3"/>
        <v>240</v>
      </c>
      <c r="D24" s="73">
        <v>0</v>
      </c>
      <c r="E24" s="73">
        <v>240</v>
      </c>
    </row>
    <row r="25" ht="23.1" customHeight="1" spans="1:5">
      <c r="A25" s="34" t="s">
        <v>179</v>
      </c>
      <c r="B25" s="34" t="s">
        <v>180</v>
      </c>
      <c r="C25" s="77">
        <f t="shared" si="3"/>
        <v>100</v>
      </c>
      <c r="D25" s="73">
        <v>0</v>
      </c>
      <c r="E25" s="73">
        <v>100</v>
      </c>
    </row>
    <row r="26" ht="23.1" customHeight="1" spans="1:5">
      <c r="A26" s="78">
        <v>30203</v>
      </c>
      <c r="B26" s="34" t="s">
        <v>181</v>
      </c>
      <c r="C26" s="77">
        <f t="shared" si="3"/>
        <v>17.6</v>
      </c>
      <c r="D26" s="73">
        <v>0</v>
      </c>
      <c r="E26" s="73">
        <v>17.6</v>
      </c>
    </row>
    <row r="27" ht="23.1" customHeight="1" spans="1:5">
      <c r="A27" s="34" t="s">
        <v>182</v>
      </c>
      <c r="B27" s="34" t="s">
        <v>183</v>
      </c>
      <c r="C27" s="77">
        <f t="shared" si="3"/>
        <v>78</v>
      </c>
      <c r="D27" s="73">
        <v>0</v>
      </c>
      <c r="E27" s="73">
        <v>78</v>
      </c>
    </row>
    <row r="28" ht="23.1" customHeight="1" spans="1:5">
      <c r="A28" s="34" t="s">
        <v>184</v>
      </c>
      <c r="B28" s="34" t="s">
        <v>185</v>
      </c>
      <c r="C28" s="77">
        <f t="shared" si="3"/>
        <v>25</v>
      </c>
      <c r="D28" s="73">
        <v>0</v>
      </c>
      <c r="E28" s="73">
        <v>25</v>
      </c>
    </row>
    <row r="29" ht="23.1" customHeight="1" spans="1:5">
      <c r="A29" s="34" t="s">
        <v>186</v>
      </c>
      <c r="B29" s="34" t="s">
        <v>187</v>
      </c>
      <c r="C29" s="77">
        <f t="shared" si="3"/>
        <v>7</v>
      </c>
      <c r="D29" s="73">
        <v>0</v>
      </c>
      <c r="E29" s="73">
        <v>7</v>
      </c>
    </row>
    <row r="30" ht="23.1" customHeight="1" spans="1:5">
      <c r="A30" s="33">
        <v>30214</v>
      </c>
      <c r="B30" s="34" t="s">
        <v>188</v>
      </c>
      <c r="C30" s="77">
        <f t="shared" si="3"/>
        <v>17</v>
      </c>
      <c r="D30" s="73">
        <v>0</v>
      </c>
      <c r="E30" s="73">
        <v>17</v>
      </c>
    </row>
    <row r="31" ht="23.1" customHeight="1" spans="1:5">
      <c r="A31" s="34" t="s">
        <v>189</v>
      </c>
      <c r="B31" s="34" t="s">
        <v>190</v>
      </c>
      <c r="C31" s="77">
        <f t="shared" si="3"/>
        <v>2.6</v>
      </c>
      <c r="D31" s="73">
        <v>0</v>
      </c>
      <c r="E31" s="73">
        <v>2.6</v>
      </c>
    </row>
    <row r="32" ht="23.1" customHeight="1" spans="1:5">
      <c r="A32" s="34" t="s">
        <v>191</v>
      </c>
      <c r="B32" s="34" t="s">
        <v>192</v>
      </c>
      <c r="C32" s="77">
        <f t="shared" si="3"/>
        <v>3</v>
      </c>
      <c r="D32" s="73">
        <v>0</v>
      </c>
      <c r="E32" s="73">
        <v>3</v>
      </c>
    </row>
    <row r="33" ht="23.1" customHeight="1" spans="1:5">
      <c r="A33" s="33">
        <v>30218</v>
      </c>
      <c r="B33" s="34" t="s">
        <v>193</v>
      </c>
      <c r="C33" s="77">
        <f t="shared" si="3"/>
        <v>9</v>
      </c>
      <c r="D33" s="73">
        <v>0</v>
      </c>
      <c r="E33" s="73">
        <v>9</v>
      </c>
    </row>
    <row r="34" ht="23.1" customHeight="1" spans="1:5">
      <c r="A34" s="34" t="s">
        <v>194</v>
      </c>
      <c r="B34" s="34" t="s">
        <v>195</v>
      </c>
      <c r="C34" s="77">
        <f t="shared" si="3"/>
        <v>130</v>
      </c>
      <c r="D34" s="73">
        <v>0</v>
      </c>
      <c r="E34" s="73">
        <v>130</v>
      </c>
    </row>
    <row r="35" ht="23.1" customHeight="1" spans="1:5">
      <c r="A35" s="34" t="s">
        <v>196</v>
      </c>
      <c r="B35" s="34" t="s">
        <v>197</v>
      </c>
      <c r="C35" s="77">
        <f t="shared" si="3"/>
        <v>40</v>
      </c>
      <c r="D35" s="73">
        <v>0</v>
      </c>
      <c r="E35" s="73">
        <v>40</v>
      </c>
    </row>
    <row r="36" ht="23.1" customHeight="1" spans="1:5">
      <c r="A36" s="33">
        <v>30229</v>
      </c>
      <c r="B36" s="34" t="s">
        <v>198</v>
      </c>
      <c r="C36" s="77">
        <f t="shared" si="3"/>
        <v>14.5</v>
      </c>
      <c r="D36" s="73">
        <v>0</v>
      </c>
      <c r="E36" s="73">
        <v>14.5</v>
      </c>
    </row>
    <row r="37" ht="23.1" customHeight="1" spans="1:5">
      <c r="A37" s="34" t="s">
        <v>199</v>
      </c>
      <c r="B37" s="34" t="s">
        <v>200</v>
      </c>
      <c r="C37" s="77">
        <f t="shared" si="3"/>
        <v>8.5</v>
      </c>
      <c r="D37" s="73">
        <v>0</v>
      </c>
      <c r="E37" s="73">
        <v>8.5</v>
      </c>
    </row>
    <row r="38" ht="23.1" customHeight="1" spans="1:5">
      <c r="A38" s="34" t="s">
        <v>201</v>
      </c>
      <c r="B38" s="34" t="s">
        <v>202</v>
      </c>
      <c r="C38" s="77">
        <f t="shared" si="3"/>
        <v>1600</v>
      </c>
      <c r="D38" s="73">
        <v>0</v>
      </c>
      <c r="E38" s="73">
        <v>1600</v>
      </c>
    </row>
    <row r="39" ht="23.1" customHeight="1" spans="1:5">
      <c r="A39" s="79">
        <v>310</v>
      </c>
      <c r="B39" s="69" t="s">
        <v>203</v>
      </c>
      <c r="C39" s="70">
        <f>C40</f>
        <v>30</v>
      </c>
      <c r="D39" s="70">
        <v>0</v>
      </c>
      <c r="E39" s="70">
        <f>E40</f>
        <v>30</v>
      </c>
    </row>
    <row r="40" ht="23.1" customHeight="1" spans="1:5">
      <c r="A40" s="33">
        <v>31002</v>
      </c>
      <c r="B40" s="34" t="s">
        <v>204</v>
      </c>
      <c r="C40" s="77">
        <f>D40+E40</f>
        <v>30</v>
      </c>
      <c r="D40" s="73">
        <v>0</v>
      </c>
      <c r="E40" s="73">
        <v>30</v>
      </c>
    </row>
    <row r="41" ht="19.9" customHeight="1" spans="1:5">
      <c r="A41" s="22" t="s">
        <v>205</v>
      </c>
      <c r="B41" s="22"/>
      <c r="C41" s="80">
        <f>C39+C20+C16+C6</f>
        <v>4294.41</v>
      </c>
      <c r="D41" s="80">
        <f>D39+D20+D16+D6</f>
        <v>1951.21</v>
      </c>
      <c r="E41" s="80">
        <f>E39+E20+E16+E6</f>
        <v>2343.2</v>
      </c>
    </row>
  </sheetData>
  <mergeCells count="5">
    <mergeCell ref="A2:E2"/>
    <mergeCell ref="A3:C3"/>
    <mergeCell ref="A4:B4"/>
    <mergeCell ref="C4:E4"/>
    <mergeCell ref="A41:B41"/>
  </mergeCells>
  <pageMargins left="0.748031496062992" right="0.68" top="0.275590551181102" bottom="0.275590551181102" header="0" footer="0"/>
  <pageSetup paperSize="9" scale="8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opLeftCell="B1" workbookViewId="0">
      <selection activeCell="F13" sqref="F13"/>
    </sheetView>
  </sheetViews>
  <sheetFormatPr defaultColWidth="10" defaultRowHeight="13.5" outlineLevelCol="7"/>
  <cols>
    <col min="1" max="1" width="12.3833333333333" customWidth="1"/>
    <col min="2" max="2" width="28" customWidth="1"/>
    <col min="3" max="8" width="13.5" customWidth="1"/>
    <col min="9" max="9" width="9.75" customWidth="1"/>
  </cols>
  <sheetData>
    <row r="1" ht="17.25" customHeight="1" spans="1:8">
      <c r="A1" s="1"/>
      <c r="B1" s="1"/>
      <c r="C1" s="1"/>
      <c r="D1" s="1"/>
      <c r="E1" s="1"/>
      <c r="F1" s="1"/>
      <c r="G1" s="1"/>
      <c r="H1" s="1"/>
    </row>
    <row r="2" ht="33.95" customHeight="1" spans="1:8">
      <c r="A2" s="17" t="s">
        <v>10</v>
      </c>
      <c r="B2" s="17"/>
      <c r="C2" s="17"/>
      <c r="D2" s="17"/>
      <c r="E2" s="17"/>
      <c r="F2" s="17"/>
      <c r="G2" s="17"/>
      <c r="H2" s="17"/>
    </row>
    <row r="3" ht="21.2" customHeight="1" spans="1:8">
      <c r="A3" s="21" t="s">
        <v>17</v>
      </c>
      <c r="B3" s="21"/>
      <c r="C3" s="21"/>
      <c r="D3" s="21"/>
      <c r="E3" s="21"/>
      <c r="F3" s="21"/>
      <c r="G3" s="21"/>
      <c r="H3" s="21"/>
    </row>
    <row r="4" customHeight="1" spans="1:8">
      <c r="A4" s="1"/>
      <c r="B4" s="1"/>
      <c r="C4" s="15" t="s">
        <v>18</v>
      </c>
      <c r="D4" s="15"/>
      <c r="E4" s="15"/>
      <c r="F4" s="15"/>
      <c r="G4" s="15"/>
      <c r="H4" s="15"/>
    </row>
    <row r="5" ht="27.95" customHeight="1" spans="1:8">
      <c r="A5" s="22" t="s">
        <v>70</v>
      </c>
      <c r="B5" s="22"/>
      <c r="C5" s="22" t="s">
        <v>206</v>
      </c>
      <c r="D5" s="22"/>
      <c r="E5" s="22"/>
      <c r="F5" s="22"/>
      <c r="G5" s="22"/>
      <c r="H5" s="22"/>
    </row>
    <row r="6" ht="26.45" customHeight="1" spans="1:8">
      <c r="A6" s="22" t="s">
        <v>207</v>
      </c>
      <c r="B6" s="22" t="s">
        <v>208</v>
      </c>
      <c r="C6" s="22" t="s">
        <v>209</v>
      </c>
      <c r="D6" s="22" t="s">
        <v>210</v>
      </c>
      <c r="E6" s="22" t="s">
        <v>211</v>
      </c>
      <c r="F6" s="22"/>
      <c r="G6" s="22"/>
      <c r="H6" s="22" t="s">
        <v>212</v>
      </c>
    </row>
    <row r="7" ht="26.45" customHeight="1" spans="1:8">
      <c r="A7" s="22"/>
      <c r="B7" s="22"/>
      <c r="C7" s="22"/>
      <c r="D7" s="22"/>
      <c r="E7" s="22" t="s">
        <v>85</v>
      </c>
      <c r="F7" s="22" t="s">
        <v>213</v>
      </c>
      <c r="G7" s="22" t="s">
        <v>214</v>
      </c>
      <c r="H7" s="22"/>
    </row>
    <row r="8" ht="22.7" customHeight="1" spans="1:8">
      <c r="A8" s="74" t="s">
        <v>215</v>
      </c>
      <c r="B8" s="74"/>
      <c r="C8" s="24">
        <v>8.5</v>
      </c>
      <c r="D8" s="24"/>
      <c r="E8" s="24">
        <f>F8+G8</f>
        <v>8.5</v>
      </c>
      <c r="F8" s="24">
        <v>0</v>
      </c>
      <c r="G8" s="24">
        <v>8.5</v>
      </c>
      <c r="H8" s="24">
        <v>0</v>
      </c>
    </row>
    <row r="9" ht="22.7" customHeight="1" spans="1:8">
      <c r="A9" s="33" t="s">
        <v>111</v>
      </c>
      <c r="B9" s="33" t="s">
        <v>112</v>
      </c>
      <c r="C9" s="35">
        <v>8.5</v>
      </c>
      <c r="D9" s="75"/>
      <c r="E9" s="75">
        <f>F9+G9</f>
        <v>8.5</v>
      </c>
      <c r="F9" s="75">
        <v>0</v>
      </c>
      <c r="G9" s="75">
        <v>8.5</v>
      </c>
      <c r="H9" s="75">
        <v>0</v>
      </c>
    </row>
  </sheetData>
  <mergeCells count="12">
    <mergeCell ref="A2:H2"/>
    <mergeCell ref="A3:H3"/>
    <mergeCell ref="C4:H4"/>
    <mergeCell ref="A5:B5"/>
    <mergeCell ref="C5:H5"/>
    <mergeCell ref="E6:G6"/>
    <mergeCell ref="A8:B8"/>
    <mergeCell ref="A6:A7"/>
    <mergeCell ref="B6:B7"/>
    <mergeCell ref="C6:C7"/>
    <mergeCell ref="D6:D7"/>
    <mergeCell ref="H6:H7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F14" sqref="F14"/>
    </sheetView>
  </sheetViews>
  <sheetFormatPr defaultColWidth="10" defaultRowHeight="13.5" outlineLevelCol="4"/>
  <cols>
    <col min="1" max="1" width="12.25" customWidth="1"/>
    <col min="2" max="2" width="18.5" customWidth="1"/>
    <col min="3" max="3" width="12.6333333333333" customWidth="1"/>
    <col min="4" max="4" width="13.5" customWidth="1"/>
    <col min="5" max="5" width="12.6333333333333" customWidth="1"/>
    <col min="6" max="6" width="9.75" customWidth="1"/>
  </cols>
  <sheetData>
    <row r="1" ht="18" customHeight="1" spans="1:5">
      <c r="A1" s="1"/>
      <c r="B1" s="1"/>
      <c r="C1" s="1"/>
      <c r="D1" s="1"/>
      <c r="E1" s="1"/>
    </row>
    <row r="2" ht="30.95" customHeight="1" spans="1:5">
      <c r="A2" s="17" t="s">
        <v>11</v>
      </c>
      <c r="B2" s="17"/>
      <c r="C2" s="17"/>
      <c r="D2" s="17"/>
      <c r="E2" s="17"/>
    </row>
    <row r="3" ht="25.7" customHeight="1" spans="1:5">
      <c r="A3" s="21" t="s">
        <v>17</v>
      </c>
      <c r="B3" s="21"/>
      <c r="C3" s="21"/>
      <c r="D3" s="67"/>
      <c r="E3" s="68" t="s">
        <v>18</v>
      </c>
    </row>
    <row r="4" ht="19.9" customHeight="1" spans="1:5">
      <c r="A4" s="23" t="s">
        <v>121</v>
      </c>
      <c r="B4" s="23" t="s">
        <v>122</v>
      </c>
      <c r="C4" s="22" t="s">
        <v>216</v>
      </c>
      <c r="D4" s="22"/>
      <c r="E4" s="22"/>
    </row>
    <row r="5" ht="19.9" customHeight="1" spans="1:5">
      <c r="A5" s="23"/>
      <c r="B5" s="23"/>
      <c r="C5" s="23" t="s">
        <v>76</v>
      </c>
      <c r="D5" s="23" t="s">
        <v>105</v>
      </c>
      <c r="E5" s="23" t="s">
        <v>106</v>
      </c>
    </row>
    <row r="6" ht="23.1" customHeight="1" spans="1:5">
      <c r="A6" s="69"/>
      <c r="B6" s="69"/>
      <c r="C6" s="70">
        <v>0</v>
      </c>
      <c r="D6" s="70">
        <v>0</v>
      </c>
      <c r="E6" s="70">
        <v>0</v>
      </c>
    </row>
    <row r="7" ht="23.1" customHeight="1" spans="1:5">
      <c r="A7" s="71"/>
      <c r="B7" s="71"/>
      <c r="C7" s="72">
        <v>0</v>
      </c>
      <c r="D7" s="72">
        <v>0</v>
      </c>
      <c r="E7" s="72">
        <v>0</v>
      </c>
    </row>
    <row r="8" ht="23.1" customHeight="1" spans="1:5">
      <c r="A8" s="34"/>
      <c r="B8" s="34"/>
      <c r="C8" s="73">
        <v>0</v>
      </c>
      <c r="D8" s="73">
        <v>0</v>
      </c>
      <c r="E8" s="73">
        <v>0</v>
      </c>
    </row>
    <row r="9" ht="24.2" customHeight="1" spans="1:5">
      <c r="A9" s="22" t="s">
        <v>143</v>
      </c>
      <c r="B9" s="22"/>
      <c r="C9" s="23">
        <v>0</v>
      </c>
      <c r="D9" s="23"/>
      <c r="E9" s="23"/>
    </row>
    <row r="10" ht="15" spans="1:1">
      <c r="A10" s="66" t="s">
        <v>217</v>
      </c>
    </row>
  </sheetData>
  <mergeCells count="6">
    <mergeCell ref="A2:E2"/>
    <mergeCell ref="A3:C3"/>
    <mergeCell ref="C4:E4"/>
    <mergeCell ref="A9:B9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政府性基金预算支出情况表</vt:lpstr>
      <vt:lpstr>项目支出预算表</vt:lpstr>
      <vt:lpstr>政府采购预算表</vt:lpstr>
      <vt:lpstr>政府购买服务支出预算表</vt:lpstr>
      <vt:lpstr>项目支出绩效目标表</vt:lpstr>
      <vt:lpstr>部门(单位)整体绩效目标申报表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取个名字好难</cp:lastModifiedBy>
  <dcterms:created xsi:type="dcterms:W3CDTF">2023-04-03T01:35:00Z</dcterms:created>
  <cp:lastPrinted>2025-04-08T02:45:00Z</cp:lastPrinted>
  <dcterms:modified xsi:type="dcterms:W3CDTF">2025-05-26T02:28:46Z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CEC1E7A9450F4D7CBE61155A715F8DFC_12</vt:lpwstr>
  </property>
  <property fmtid="{D5CDD505-2E9C-101B-9397-08002B2CF9AE}" pid="3" name="KSOProductBuildVer">
    <vt:lpwstr>2052-12.1.0.21171</vt:lpwstr>
  </property>
</Properties>
</file>