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2"/>
  </bookViews>
  <sheets>
    <sheet name="表一" sheetId="1" r:id="rId1"/>
    <sheet name="Sheet2" sheetId="2" r:id="rId2"/>
    <sheet name="3.评估申报表" sheetId="3" r:id="rId3"/>
    <sheet name="4.资金落实表" sheetId="4" r:id="rId4"/>
  </sheets>
  <definedNames>
    <definedName name="_xlnm.Print_Area" localSheetId="3">'4.资金落实表'!$A$1:$G$17</definedName>
  </definedNames>
  <calcPr fullCalcOnLoad="1"/>
</workbook>
</file>

<file path=xl/sharedStrings.xml><?xml version="1.0" encoding="utf-8"?>
<sst xmlns="http://schemas.openxmlformats.org/spreadsheetml/2006/main" count="320" uniqueCount="169">
  <si>
    <t>附件1</t>
  </si>
  <si>
    <t>2023年湖南省农村公路提质改造目标完成汇总表</t>
  </si>
  <si>
    <t>填报单位:</t>
  </si>
  <si>
    <t>县市区名称</t>
  </si>
  <si>
    <t>2023年目标</t>
  </si>
  <si>
    <t>2023年完成情况</t>
  </si>
  <si>
    <t>建设里程          (公里)</t>
  </si>
  <si>
    <t>完成投资             (万元)</t>
  </si>
  <si>
    <t>合计</t>
  </si>
  <si>
    <t>乡镇通三级路</t>
  </si>
  <si>
    <t>旅游、资源、产业路</t>
  </si>
  <si>
    <t>新村与撤并村间便捷连通路</t>
  </si>
  <si>
    <t>完成里程百分比（%）</t>
  </si>
  <si>
    <t>完成投资百分比（%）</t>
  </si>
  <si>
    <t>合格里程  (公里)</t>
  </si>
  <si>
    <t>合格率       (%)</t>
  </si>
  <si>
    <t>完成投资            (万元)</t>
  </si>
  <si>
    <t>解决通三级路乡镇个数（个）</t>
  </si>
  <si>
    <t>解决景点、产业区节点数（个）</t>
  </si>
  <si>
    <t>解决通合并村个数（个）</t>
  </si>
  <si>
    <t>新邵县</t>
  </si>
  <si>
    <t>市州合计</t>
  </si>
  <si>
    <t>单位负责人：</t>
  </si>
  <si>
    <t>填报人: 谢璞宇                  联系电话:18107391939</t>
  </si>
  <si>
    <t>说明：该表完成情况要求按截至12月20日的数据统计填报。</t>
  </si>
  <si>
    <t>填报日期:2023年11月24日</t>
  </si>
  <si>
    <t>附件2</t>
  </si>
  <si>
    <t>2023年湖南省农村公路提质改造项目完成情况一览表</t>
  </si>
  <si>
    <t>序号</t>
  </si>
  <si>
    <t>项目名称</t>
  </si>
  <si>
    <t>项目所在地</t>
  </si>
  <si>
    <t>国省规划、计划情况(建设规模)</t>
  </si>
  <si>
    <t>完成里程、标准和投资</t>
  </si>
  <si>
    <t>本年到位资金(万元)</t>
  </si>
  <si>
    <t>项目联系人</t>
  </si>
  <si>
    <t>备注</t>
  </si>
  <si>
    <t>县市区</t>
  </si>
  <si>
    <t>乡镇</t>
  </si>
  <si>
    <t>建制村</t>
  </si>
  <si>
    <t>文号</t>
  </si>
  <si>
    <t>路线编码</t>
  </si>
  <si>
    <t>路线里程(公里)</t>
  </si>
  <si>
    <t>中央   投资</t>
  </si>
  <si>
    <t>省投资</t>
  </si>
  <si>
    <t>市州   配套</t>
  </si>
  <si>
    <t>县市区配套</t>
  </si>
  <si>
    <t>乡镇   配套</t>
  </si>
  <si>
    <t>其它</t>
  </si>
  <si>
    <t>姓名</t>
  </si>
  <si>
    <t>联系电话</t>
  </si>
  <si>
    <t>小计</t>
  </si>
  <si>
    <t>便捷连通路</t>
  </si>
  <si>
    <t>里程(公里)</t>
  </si>
  <si>
    <t>投资   (万元)</t>
  </si>
  <si>
    <t>解决通三级路乡镇名称</t>
  </si>
  <si>
    <t>宽度（米）</t>
  </si>
  <si>
    <t>路面类型</t>
  </si>
  <si>
    <t>技术等级</t>
  </si>
  <si>
    <t>解决景点、产业区节点名称</t>
  </si>
  <si>
    <t>解决通合并村名称</t>
  </si>
  <si>
    <t>新邵县Y998巨口铺社区至黄岩村公路工程</t>
  </si>
  <si>
    <t>迎光乡</t>
  </si>
  <si>
    <t>湘交函〔2022〕592号</t>
  </si>
  <si>
    <t>Y998430522</t>
  </si>
  <si>
    <t>巨口铺镇、迎光乡</t>
  </si>
  <si>
    <t>沥青</t>
  </si>
  <si>
    <t>三级</t>
  </si>
  <si>
    <t>谢璞宇</t>
  </si>
  <si>
    <t>新光至言二铺连接路</t>
  </si>
  <si>
    <t>新田铺镇</t>
  </si>
  <si>
    <t>湘交函〔2022〕591号</t>
  </si>
  <si>
    <t>X037430522</t>
  </si>
  <si>
    <t>水泥砼</t>
  </si>
  <si>
    <t>四级</t>
  </si>
  <si>
    <t>虎寨至袁家连接路</t>
  </si>
  <si>
    <t>坪上镇</t>
  </si>
  <si>
    <t>X032430522</t>
  </si>
  <si>
    <t>新邵县桃树口至黑古山连接路</t>
  </si>
  <si>
    <t>大新镇</t>
  </si>
  <si>
    <t>V034430522</t>
  </si>
  <si>
    <t>新邵县 Y010+X216 车峙村至下潭村公路工程</t>
  </si>
  <si>
    <t>潭府乡</t>
  </si>
  <si>
    <t>Y010430522</t>
  </si>
  <si>
    <t>新邵县X005雀塘社区至花桥村公路工程(雀塘镇段)</t>
  </si>
  <si>
    <t>雀塘镇、村石镇</t>
  </si>
  <si>
    <t>X005430522</t>
  </si>
  <si>
    <t>雀塘镇、寸石镇</t>
  </si>
  <si>
    <t>新邵县X007东江村至陈家坊社区公路工程</t>
  </si>
  <si>
    <t>陈家坊镇</t>
  </si>
  <si>
    <t>X007430522</t>
  </si>
  <si>
    <t>寸石镇田心村产业园公路</t>
  </si>
  <si>
    <t>寸石镇</t>
  </si>
  <si>
    <t>V050430522</t>
  </si>
  <si>
    <t>新邵县陈家坊镇长塘村连通路</t>
  </si>
  <si>
    <t>长塘村</t>
  </si>
  <si>
    <t>V031430522</t>
  </si>
  <si>
    <t>新邵县寸石镇黄江村连通路</t>
  </si>
  <si>
    <t>黄江村</t>
  </si>
  <si>
    <t>V051430522</t>
  </si>
  <si>
    <t>新邵县巨口铺镇和谐村连通路</t>
  </si>
  <si>
    <t>巨口铺镇</t>
  </si>
  <si>
    <t>和谐村</t>
  </si>
  <si>
    <t>V052430522</t>
  </si>
  <si>
    <t>新邵县巨口铺镇五星村连通路</t>
  </si>
  <si>
    <t>五星村</t>
  </si>
  <si>
    <t>V054430522</t>
  </si>
  <si>
    <t>新邵县雀塘镇腊石村连通路</t>
  </si>
  <si>
    <t>雀塘镇</t>
  </si>
  <si>
    <t>腊石村</t>
  </si>
  <si>
    <t>V055430522</t>
  </si>
  <si>
    <t>新邵县雀塘镇乔亭村连通路</t>
  </si>
  <si>
    <t>乔亭村</t>
  </si>
  <si>
    <t>V056430522</t>
  </si>
  <si>
    <t>新邵县雀塘镇石庙村连通路</t>
  </si>
  <si>
    <t>石庙村</t>
  </si>
  <si>
    <t>V057430522</t>
  </si>
  <si>
    <t>新邵县新田铺镇严村连通路</t>
  </si>
  <si>
    <t>严村</t>
  </si>
  <si>
    <t>V060430522</t>
  </si>
  <si>
    <t>新邵县严塘镇戴何村连通路</t>
  </si>
  <si>
    <t>严谭镇</t>
  </si>
  <si>
    <t>戴何村</t>
  </si>
  <si>
    <t>V061430522</t>
  </si>
  <si>
    <t>新邵县迎光乡兴旺村连通路</t>
  </si>
  <si>
    <t>兴旺村</t>
  </si>
  <si>
    <t>V063430522</t>
  </si>
  <si>
    <t>附件3</t>
  </si>
  <si>
    <t>2023年重点民生实事项目评估认定申报表</t>
  </si>
  <si>
    <t>申报单位（盖章）：新邵县交通运输局</t>
  </si>
  <si>
    <t>主要负责人：</t>
  </si>
  <si>
    <t>实
事
项
目</t>
  </si>
  <si>
    <t>指标名称</t>
  </si>
  <si>
    <t>全年任务目标</t>
  </si>
  <si>
    <t>实际完成</t>
  </si>
  <si>
    <t>农村公路提质改造</t>
  </si>
  <si>
    <t>农村公路安防设施</t>
  </si>
  <si>
    <t>普通国省道安防精细化提升</t>
  </si>
  <si>
    <t>项
目
概
况</t>
  </si>
  <si>
    <t>资金投入情况</t>
  </si>
  <si>
    <r>
      <t>投入资金总数：</t>
    </r>
    <r>
      <rPr>
        <sz val="10"/>
        <rFont val="宋体"/>
        <family val="0"/>
      </rPr>
      <t>13579.24万元，其中，中央和省级投入资金   3902.25万元；市州、县市区配套资金10020.39万元。</t>
    </r>
  </si>
  <si>
    <t>惠及群体数量</t>
  </si>
  <si>
    <t>沿线村民群众32万人</t>
  </si>
  <si>
    <t>主要工作成效</t>
  </si>
  <si>
    <t>方便当地百姓出行便捷，方便企业运输货物</t>
  </si>
  <si>
    <t>出台政策措施</t>
  </si>
  <si>
    <t>无</t>
  </si>
  <si>
    <t>进度验收情况</t>
  </si>
  <si>
    <t>全部验收合格</t>
  </si>
  <si>
    <t>申报单位
自评意见</t>
  </si>
  <si>
    <t>我单位承办的重点民生实事项目农村公路提质改造建设计划任务为60公里，实际完成67.272公里，共投入资金9477.1万元，农村公路安防建设计划任务为187.36公里，实际完成187.35公里，共投入资金3747万元，普通国省道安防精细化提升建设计划任务为23公里，实际完成23公里共投入资金355.14万元，已完成成任务，请验收评估。</t>
  </si>
  <si>
    <t>公示情况（提供复印件）</t>
  </si>
  <si>
    <t>年   月  日</t>
  </si>
  <si>
    <t>人社部门
评估认定
意见</t>
  </si>
  <si>
    <t xml:space="preserve">      盖章：</t>
  </si>
  <si>
    <t>附件4</t>
  </si>
  <si>
    <t>重点民生实事经费支出情况统计表</t>
  </si>
  <si>
    <t>填报单位：新邵县交通运输局</t>
  </si>
  <si>
    <t>国    家
投入资金</t>
  </si>
  <si>
    <t>省    级
投入资金</t>
  </si>
  <si>
    <t>市    州
投入资金</t>
  </si>
  <si>
    <t>县市区投入资金</t>
  </si>
  <si>
    <t>其他投入</t>
  </si>
  <si>
    <t>合 计</t>
  </si>
  <si>
    <t>XXX县市区</t>
  </si>
  <si>
    <t>···</t>
  </si>
  <si>
    <t>联系人:谢璞宇</t>
  </si>
  <si>
    <t>联系电话:</t>
  </si>
  <si>
    <t>填报时间:</t>
  </si>
  <si>
    <t>2023.11.29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</si>
</sst>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.0%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22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u val="single"/>
      <sz val="18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color indexed="10"/>
      <name val="宋体"/>
      <family val="0"/>
    </font>
    <font>
      <b/>
      <sz val="18"/>
      <color indexed="54"/>
      <name val="宋体"/>
      <family val="0"/>
    </font>
    <font>
      <i/>
      <sz val="12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2"/>
      <color indexed="62"/>
      <name val="宋体"/>
      <family val="0"/>
    </font>
    <font>
      <b/>
      <sz val="12"/>
      <color indexed="63"/>
      <name val="宋体"/>
      <family val="0"/>
    </font>
    <font>
      <b/>
      <sz val="12"/>
      <color indexed="53"/>
      <name val="宋体"/>
      <family val="0"/>
    </font>
    <font>
      <b/>
      <sz val="12"/>
      <color indexed="9"/>
      <name val="宋体"/>
      <family val="0"/>
    </font>
    <font>
      <sz val="12"/>
      <color indexed="53"/>
      <name val="宋体"/>
      <family val="0"/>
    </font>
    <font>
      <b/>
      <sz val="12"/>
      <color indexed="8"/>
      <name val="宋体"/>
      <family val="0"/>
    </font>
    <font>
      <sz val="12"/>
      <color indexed="17"/>
      <name val="宋体"/>
      <family val="0"/>
    </font>
    <font>
      <sz val="12"/>
      <color indexed="16"/>
      <name val="宋体"/>
      <family val="0"/>
    </font>
    <font>
      <sz val="12"/>
      <color indexed="19"/>
      <name val="宋体"/>
      <family val="0"/>
    </font>
    <font>
      <sz val="12"/>
      <color indexed="9"/>
      <name val="宋体"/>
      <family val="0"/>
    </font>
    <font>
      <sz val="12"/>
      <color indexed="8"/>
      <name val="宋体"/>
      <family val="0"/>
    </font>
    <font>
      <sz val="12"/>
      <color rgb="FFFF0000"/>
      <name val="宋体"/>
      <family val="0"/>
    </font>
    <font>
      <b/>
      <sz val="18"/>
      <color theme="3"/>
      <name val="Calibri Light"/>
      <family val="0"/>
    </font>
    <font>
      <i/>
      <sz val="12"/>
      <color rgb="FF7F7F7F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2"/>
      <color rgb="FF3F3F76"/>
      <name val="宋体"/>
      <family val="0"/>
    </font>
    <font>
      <b/>
      <sz val="12"/>
      <color rgb="FF3F3F3F"/>
      <name val="宋体"/>
      <family val="0"/>
    </font>
    <font>
      <b/>
      <sz val="12"/>
      <color rgb="FFFA7D00"/>
      <name val="宋体"/>
      <family val="0"/>
    </font>
    <font>
      <b/>
      <sz val="12"/>
      <color theme="0"/>
      <name val="宋体"/>
      <family val="0"/>
    </font>
    <font>
      <sz val="12"/>
      <color rgb="FFFA7D00"/>
      <name val="宋体"/>
      <family val="0"/>
    </font>
    <font>
      <b/>
      <sz val="12"/>
      <color theme="1"/>
      <name val="宋体"/>
      <family val="0"/>
    </font>
    <font>
      <sz val="12"/>
      <color rgb="FF006100"/>
      <name val="宋体"/>
      <family val="0"/>
    </font>
    <font>
      <sz val="12"/>
      <color rgb="FF9C0006"/>
      <name val="宋体"/>
      <family val="0"/>
    </font>
    <font>
      <sz val="12"/>
      <color rgb="FF9C6500"/>
      <name val="宋体"/>
      <family val="0"/>
    </font>
    <font>
      <sz val="12"/>
      <color theme="0"/>
      <name val="宋体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4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 vertical="center"/>
      <protection/>
    </xf>
  </cellStyleXfs>
  <cellXfs count="1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6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176" fontId="0" fillId="0" borderId="10" xfId="0" applyNumberFormat="1" applyBorder="1" applyAlignment="1">
      <alignment horizontal="center" vertical="center" wrapText="1"/>
    </xf>
    <xf numFmtId="177" fontId="2" fillId="0" borderId="10" xfId="0" applyNumberFormat="1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31" fontId="3" fillId="0" borderId="11" xfId="0" applyNumberFormat="1" applyFont="1" applyBorder="1" applyAlignment="1">
      <alignment horizontal="center" vertical="center" wrapText="1"/>
    </xf>
    <xf numFmtId="0" fontId="3" fillId="0" borderId="21" xfId="0" applyFont="1" applyBorder="1" applyAlignment="1">
      <alignment vertical="center" wrapText="1"/>
    </xf>
    <xf numFmtId="0" fontId="3" fillId="0" borderId="10" xfId="0" applyFont="1" applyBorder="1" applyAlignment="1">
      <alignment horizontal="justify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0" fillId="32" borderId="0" xfId="0" applyFont="1" applyFill="1" applyAlignment="1">
      <alignment vertical="center"/>
    </xf>
    <xf numFmtId="0" fontId="3" fillId="32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32" borderId="0" xfId="0" applyFont="1" applyFill="1" applyAlignment="1">
      <alignment horizontal="left" vertical="center"/>
    </xf>
    <xf numFmtId="0" fontId="7" fillId="32" borderId="0" xfId="0" applyFont="1" applyFill="1" applyBorder="1" applyAlignment="1">
      <alignment horizontal="center" vertical="center"/>
    </xf>
    <xf numFmtId="0" fontId="8" fillId="32" borderId="0" xfId="0" applyFont="1" applyFill="1" applyBorder="1" applyAlignment="1">
      <alignment horizontal="center" vertical="center"/>
    </xf>
    <xf numFmtId="0" fontId="6" fillId="32" borderId="0" xfId="0" applyFont="1" applyFill="1" applyBorder="1" applyAlignment="1">
      <alignment horizontal="center" vertical="center"/>
    </xf>
    <xf numFmtId="0" fontId="3" fillId="32" borderId="22" xfId="63" applyNumberFormat="1" applyFont="1" applyFill="1" applyBorder="1" applyAlignment="1" applyProtection="1">
      <alignment vertical="center" wrapText="1"/>
      <protection/>
    </xf>
    <xf numFmtId="0" fontId="3" fillId="32" borderId="23" xfId="63" applyNumberFormat="1" applyFont="1" applyFill="1" applyBorder="1" applyAlignment="1" applyProtection="1">
      <alignment horizontal="center" vertical="center" wrapText="1"/>
      <protection/>
    </xf>
    <xf numFmtId="0" fontId="3" fillId="32" borderId="13" xfId="63" applyNumberFormat="1" applyFont="1" applyFill="1" applyBorder="1" applyAlignment="1" applyProtection="1">
      <alignment vertical="center" wrapText="1"/>
      <protection/>
    </xf>
    <xf numFmtId="0" fontId="3" fillId="32" borderId="10" xfId="63" applyNumberFormat="1" applyFont="1" applyFill="1" applyBorder="1" applyAlignment="1" applyProtection="1">
      <alignment horizontal="center" vertical="center" wrapText="1"/>
      <protection/>
    </xf>
    <xf numFmtId="0" fontId="3" fillId="32" borderId="13" xfId="63" applyNumberFormat="1" applyFont="1" applyFill="1" applyBorder="1" applyAlignment="1" applyProtection="1">
      <alignment horizontal="center" vertical="center" wrapText="1"/>
      <protection/>
    </xf>
    <xf numFmtId="0" fontId="3" fillId="0" borderId="13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2" borderId="23" xfId="63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center" vertical="center" wrapText="1"/>
    </xf>
    <xf numFmtId="0" fontId="3" fillId="32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32" borderId="10" xfId="0" applyFont="1" applyFill="1" applyBorder="1" applyAlignment="1">
      <alignment horizontal="left" vertical="center" wrapText="1"/>
    </xf>
    <xf numFmtId="0" fontId="3" fillId="32" borderId="10" xfId="63" applyNumberFormat="1" applyFont="1" applyFill="1" applyBorder="1" applyAlignment="1" applyProtection="1">
      <alignment horizontal="center" vertical="center" wrapText="1"/>
      <protection/>
    </xf>
    <xf numFmtId="0" fontId="3" fillId="32" borderId="24" xfId="0" applyFont="1" applyFill="1" applyBorder="1" applyAlignment="1">
      <alignment horizontal="center" vertical="center"/>
    </xf>
    <xf numFmtId="0" fontId="3" fillId="32" borderId="0" xfId="0" applyFont="1" applyFill="1" applyBorder="1" applyAlignment="1">
      <alignment horizontal="center" vertical="center"/>
    </xf>
    <xf numFmtId="0" fontId="3" fillId="32" borderId="12" xfId="0" applyFont="1" applyFill="1" applyBorder="1" applyAlignment="1">
      <alignment horizontal="center" vertical="center"/>
    </xf>
    <xf numFmtId="0" fontId="3" fillId="32" borderId="25" xfId="63" applyNumberFormat="1" applyFont="1" applyFill="1" applyBorder="1" applyAlignment="1" applyProtection="1">
      <alignment horizontal="center" vertical="center" wrapText="1"/>
      <protection/>
    </xf>
    <xf numFmtId="0" fontId="3" fillId="32" borderId="0" xfId="63" applyNumberFormat="1" applyFont="1" applyFill="1" applyBorder="1" applyAlignment="1" applyProtection="1">
      <alignment horizontal="center" vertical="center" wrapText="1"/>
      <protection/>
    </xf>
    <xf numFmtId="0" fontId="3" fillId="32" borderId="0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0" fillId="0" borderId="2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78" fontId="0" fillId="0" borderId="13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9" fontId="0" fillId="0" borderId="12" xfId="0" applyNumberFormat="1" applyFont="1" applyBorder="1" applyAlignment="1">
      <alignment horizontal="center" vertical="center"/>
    </xf>
    <xf numFmtId="0" fontId="0" fillId="0" borderId="12" xfId="0" applyBorder="1" applyAlignment="1">
      <alignment vertical="center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常规 2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showGridLines="0" workbookViewId="0" topLeftCell="A1">
      <selection activeCell="A7" sqref="A7:R7"/>
    </sheetView>
  </sheetViews>
  <sheetFormatPr defaultColWidth="9.00390625" defaultRowHeight="14.25"/>
  <cols>
    <col min="1" max="1" width="9.50390625" style="0" customWidth="1"/>
    <col min="2" max="3" width="9.375" style="0" customWidth="1"/>
    <col min="4" max="6" width="9.875" style="0" customWidth="1"/>
    <col min="7" max="7" width="11.625" style="0" customWidth="1"/>
    <col min="8" max="9" width="9.875" style="0" customWidth="1"/>
    <col min="10" max="10" width="11.75390625" style="0" customWidth="1"/>
    <col min="11" max="14" width="9.875" style="0" customWidth="1"/>
    <col min="15" max="16" width="7.50390625" style="0" customWidth="1"/>
    <col min="17" max="17" width="6.625" style="0" customWidth="1"/>
    <col min="18" max="18" width="6.375" style="0" customWidth="1"/>
  </cols>
  <sheetData>
    <row r="1" ht="15" customHeight="1">
      <c r="A1" s="5" t="s">
        <v>0</v>
      </c>
    </row>
    <row r="2" spans="1:18" ht="32.2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</row>
    <row r="3" s="1" customFormat="1" ht="18" customHeight="1">
      <c r="A3" s="1" t="s">
        <v>2</v>
      </c>
    </row>
    <row r="4" spans="1:18" ht="21" customHeight="1">
      <c r="A4" s="87" t="s">
        <v>3</v>
      </c>
      <c r="B4" s="88" t="s">
        <v>4</v>
      </c>
      <c r="C4" s="88"/>
      <c r="D4" s="89" t="s">
        <v>5</v>
      </c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</row>
    <row r="5" spans="1:18" ht="23.25" customHeight="1">
      <c r="A5" s="90"/>
      <c r="B5" s="91" t="s">
        <v>6</v>
      </c>
      <c r="C5" s="91" t="s">
        <v>7</v>
      </c>
      <c r="D5" s="92" t="s">
        <v>8</v>
      </c>
      <c r="E5" s="93"/>
      <c r="F5" s="94" t="s">
        <v>9</v>
      </c>
      <c r="G5" s="95"/>
      <c r="H5" s="96"/>
      <c r="I5" s="94" t="s">
        <v>10</v>
      </c>
      <c r="J5" s="95"/>
      <c r="K5" s="96"/>
      <c r="L5" s="106" t="s">
        <v>11</v>
      </c>
      <c r="M5" s="106"/>
      <c r="N5" s="107"/>
      <c r="O5" s="13" t="s">
        <v>12</v>
      </c>
      <c r="P5" s="13" t="s">
        <v>13</v>
      </c>
      <c r="Q5" s="91" t="s">
        <v>14</v>
      </c>
      <c r="R5" s="110" t="s">
        <v>15</v>
      </c>
    </row>
    <row r="6" spans="1:18" s="1" customFormat="1" ht="51" customHeight="1">
      <c r="A6" s="97"/>
      <c r="B6" s="98"/>
      <c r="C6" s="98"/>
      <c r="D6" s="13" t="s">
        <v>6</v>
      </c>
      <c r="E6" s="13" t="s">
        <v>16</v>
      </c>
      <c r="F6" s="13" t="s">
        <v>6</v>
      </c>
      <c r="G6" s="13" t="s">
        <v>17</v>
      </c>
      <c r="H6" s="13" t="s">
        <v>16</v>
      </c>
      <c r="I6" s="13" t="s">
        <v>6</v>
      </c>
      <c r="J6" s="13" t="s">
        <v>18</v>
      </c>
      <c r="K6" s="13" t="s">
        <v>16</v>
      </c>
      <c r="L6" s="13" t="s">
        <v>6</v>
      </c>
      <c r="M6" s="13" t="s">
        <v>19</v>
      </c>
      <c r="N6" s="13" t="s">
        <v>16</v>
      </c>
      <c r="O6" s="13"/>
      <c r="P6" s="13"/>
      <c r="Q6" s="98"/>
      <c r="R6" s="111"/>
    </row>
    <row r="7" spans="1:18" ht="24" customHeight="1">
      <c r="A7" s="99" t="s">
        <v>20</v>
      </c>
      <c r="B7" s="99">
        <v>60</v>
      </c>
      <c r="C7" s="99">
        <v>7042</v>
      </c>
      <c r="D7" s="99">
        <v>67.272</v>
      </c>
      <c r="E7" s="99">
        <v>9477.1</v>
      </c>
      <c r="F7" s="99">
        <v>6.579</v>
      </c>
      <c r="G7" s="99">
        <v>1</v>
      </c>
      <c r="H7" s="99">
        <v>0</v>
      </c>
      <c r="I7" s="99">
        <v>47.163</v>
      </c>
      <c r="J7" s="99">
        <v>8</v>
      </c>
      <c r="K7" s="99">
        <v>8520</v>
      </c>
      <c r="L7" s="99">
        <v>14.28</v>
      </c>
      <c r="M7" s="99">
        <v>11</v>
      </c>
      <c r="N7" s="99">
        <v>957.1</v>
      </c>
      <c r="O7" s="108">
        <f>D7/B7</f>
        <v>1.1212000000000002</v>
      </c>
      <c r="P7" s="108">
        <f>E7/C7</f>
        <v>1.3457966486793524</v>
      </c>
      <c r="Q7" s="99">
        <v>67.272</v>
      </c>
      <c r="R7" s="112">
        <v>1</v>
      </c>
    </row>
    <row r="8" spans="1:18" ht="24" customHeight="1">
      <c r="A8" s="100"/>
      <c r="B8" s="101"/>
      <c r="C8" s="101"/>
      <c r="D8" s="101"/>
      <c r="E8" s="101"/>
      <c r="F8" s="101"/>
      <c r="G8" s="101"/>
      <c r="H8" s="101"/>
      <c r="I8" s="101"/>
      <c r="J8" s="101"/>
      <c r="K8" s="101"/>
      <c r="L8" s="101"/>
      <c r="M8" s="101"/>
      <c r="N8" s="101"/>
      <c r="O8" s="101"/>
      <c r="P8" s="101"/>
      <c r="Q8" s="101"/>
      <c r="R8" s="113"/>
    </row>
    <row r="9" spans="1:18" ht="24" customHeight="1">
      <c r="A9" s="100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101"/>
      <c r="O9" s="101"/>
      <c r="P9" s="101"/>
      <c r="Q9" s="101"/>
      <c r="R9" s="113"/>
    </row>
    <row r="10" spans="1:18" ht="24" customHeight="1">
      <c r="A10" s="100"/>
      <c r="B10" s="101"/>
      <c r="C10" s="101"/>
      <c r="D10" s="101"/>
      <c r="E10" s="101"/>
      <c r="F10" s="101"/>
      <c r="G10" s="101"/>
      <c r="H10" s="101"/>
      <c r="I10" s="101"/>
      <c r="J10" s="101"/>
      <c r="K10" s="101"/>
      <c r="L10" s="101"/>
      <c r="M10" s="101"/>
      <c r="N10" s="101"/>
      <c r="O10" s="101"/>
      <c r="P10" s="101"/>
      <c r="Q10" s="101"/>
      <c r="R10" s="113"/>
    </row>
    <row r="11" spans="1:18" ht="24" customHeight="1">
      <c r="A11" s="100"/>
      <c r="B11" s="101"/>
      <c r="C11" s="101"/>
      <c r="D11" s="101"/>
      <c r="E11" s="101"/>
      <c r="F11" s="101"/>
      <c r="G11" s="101"/>
      <c r="H11" s="101"/>
      <c r="I11" s="101"/>
      <c r="J11" s="101"/>
      <c r="K11" s="101"/>
      <c r="L11" s="101"/>
      <c r="M11" s="101"/>
      <c r="N11" s="101"/>
      <c r="O11" s="101"/>
      <c r="P11" s="101"/>
      <c r="Q11" s="101"/>
      <c r="R11" s="113"/>
    </row>
    <row r="12" spans="1:18" ht="24" customHeight="1">
      <c r="A12" s="100"/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101"/>
      <c r="N12" s="101"/>
      <c r="O12" s="101"/>
      <c r="P12" s="101"/>
      <c r="Q12" s="101"/>
      <c r="R12" s="113"/>
    </row>
    <row r="13" spans="1:18" ht="24" customHeight="1">
      <c r="A13" s="100"/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13"/>
    </row>
    <row r="14" spans="1:18" ht="24" customHeight="1">
      <c r="A14" s="100"/>
      <c r="B14" s="101"/>
      <c r="C14" s="101"/>
      <c r="D14" s="101"/>
      <c r="E14" s="101"/>
      <c r="F14" s="101"/>
      <c r="G14" s="101"/>
      <c r="H14" s="101"/>
      <c r="I14" s="101"/>
      <c r="J14" s="101"/>
      <c r="K14" s="101"/>
      <c r="L14" s="101"/>
      <c r="M14" s="101"/>
      <c r="N14" s="101"/>
      <c r="O14" s="101"/>
      <c r="P14" s="101"/>
      <c r="Q14" s="101"/>
      <c r="R14" s="113"/>
    </row>
    <row r="15" spans="1:18" ht="24" customHeight="1">
      <c r="A15" s="100"/>
      <c r="B15" s="101"/>
      <c r="C15" s="101"/>
      <c r="D15" s="101"/>
      <c r="E15" s="101"/>
      <c r="F15" s="101"/>
      <c r="G15" s="101"/>
      <c r="H15" s="101"/>
      <c r="I15" s="101"/>
      <c r="J15" s="101"/>
      <c r="K15" s="101"/>
      <c r="L15" s="101"/>
      <c r="M15" s="101"/>
      <c r="N15" s="101"/>
      <c r="O15" s="101"/>
      <c r="P15" s="101"/>
      <c r="Q15" s="101"/>
      <c r="R15" s="113"/>
    </row>
    <row r="16" spans="1:18" ht="24" customHeight="1">
      <c r="A16" s="100"/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13"/>
    </row>
    <row r="17" spans="1:18" ht="24" customHeight="1">
      <c r="A17" s="102" t="s">
        <v>21</v>
      </c>
      <c r="B17" s="103"/>
      <c r="C17" s="103"/>
      <c r="D17" s="101"/>
      <c r="E17" s="101"/>
      <c r="F17" s="101"/>
      <c r="G17" s="101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13"/>
    </row>
    <row r="18" spans="1:18" s="86" customFormat="1" ht="21" customHeight="1">
      <c r="A18" s="104" t="s">
        <v>22</v>
      </c>
      <c r="B18" s="104"/>
      <c r="C18" s="104" t="s">
        <v>23</v>
      </c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</row>
    <row r="19" spans="1:18" s="86" customFormat="1" ht="20.25" customHeight="1">
      <c r="A19" s="86" t="s">
        <v>24</v>
      </c>
      <c r="O19" s="109" t="s">
        <v>25</v>
      </c>
      <c r="P19" s="109"/>
      <c r="Q19" s="109"/>
      <c r="R19" s="109"/>
    </row>
    <row r="20" spans="4:18" ht="14.25"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</row>
  </sheetData>
  <sheetProtection/>
  <mergeCells count="17">
    <mergeCell ref="A2:R2"/>
    <mergeCell ref="B4:C4"/>
    <mergeCell ref="D4:R4"/>
    <mergeCell ref="D5:E5"/>
    <mergeCell ref="F5:H5"/>
    <mergeCell ref="I5:K5"/>
    <mergeCell ref="L5:N5"/>
    <mergeCell ref="A18:B18"/>
    <mergeCell ref="C18:R18"/>
    <mergeCell ref="O19:R19"/>
    <mergeCell ref="A4:A6"/>
    <mergeCell ref="B5:B6"/>
    <mergeCell ref="C5:C6"/>
    <mergeCell ref="O5:O6"/>
    <mergeCell ref="P5:P6"/>
    <mergeCell ref="Q5:Q6"/>
    <mergeCell ref="R5:R6"/>
  </mergeCells>
  <printOptions horizontalCentered="1" vertic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Q25"/>
  <sheetViews>
    <sheetView zoomScaleSheetLayoutView="100" workbookViewId="0" topLeftCell="A2">
      <selection activeCell="M16" sqref="M16:M25"/>
    </sheetView>
  </sheetViews>
  <sheetFormatPr defaultColWidth="9.00390625" defaultRowHeight="14.25"/>
  <sheetData>
    <row r="1" spans="1:2" s="55" customFormat="1" ht="18" customHeight="1">
      <c r="A1" s="58" t="s">
        <v>26</v>
      </c>
      <c r="B1" s="58"/>
    </row>
    <row r="2" spans="1:42" s="55" customFormat="1" ht="45.75" customHeight="1">
      <c r="A2" s="59" t="s">
        <v>27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60"/>
      <c r="AD2" s="60"/>
      <c r="AE2" s="60"/>
      <c r="AF2" s="60"/>
      <c r="AG2" s="60"/>
      <c r="AH2" s="60"/>
      <c r="AI2" s="60"/>
      <c r="AJ2" s="60"/>
      <c r="AK2" s="60"/>
      <c r="AL2" s="60"/>
      <c r="AM2" s="60"/>
      <c r="AN2" s="60"/>
      <c r="AO2" s="60"/>
      <c r="AP2" s="60"/>
    </row>
    <row r="3" spans="1:42" s="56" customFormat="1" ht="21.75" customHeight="1">
      <c r="A3" s="61"/>
      <c r="B3" s="61" t="s">
        <v>2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61"/>
      <c r="AH3" s="61"/>
      <c r="AI3" s="61"/>
      <c r="AJ3" s="61"/>
      <c r="AK3" s="61"/>
      <c r="AL3" s="61"/>
      <c r="AM3" s="61"/>
      <c r="AN3" s="61"/>
      <c r="AO3" s="61"/>
      <c r="AP3" s="61"/>
    </row>
    <row r="4" spans="1:42" s="56" customFormat="1" ht="15" customHeight="1">
      <c r="A4" s="62" t="s">
        <v>28</v>
      </c>
      <c r="B4" s="63" t="s">
        <v>29</v>
      </c>
      <c r="C4" s="63" t="s">
        <v>30</v>
      </c>
      <c r="D4" s="63"/>
      <c r="E4" s="63"/>
      <c r="F4" s="63" t="s">
        <v>31</v>
      </c>
      <c r="G4" s="63"/>
      <c r="H4" s="63"/>
      <c r="I4" s="63"/>
      <c r="J4" s="63"/>
      <c r="K4" s="63"/>
      <c r="L4" s="71" t="s">
        <v>32</v>
      </c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63" t="s">
        <v>33</v>
      </c>
      <c r="AG4" s="63"/>
      <c r="AH4" s="63"/>
      <c r="AI4" s="63"/>
      <c r="AJ4" s="63"/>
      <c r="AK4" s="63"/>
      <c r="AL4" s="63"/>
      <c r="AM4" s="71" t="s">
        <v>34</v>
      </c>
      <c r="AN4" s="71"/>
      <c r="AO4" s="78" t="s">
        <v>35</v>
      </c>
      <c r="AP4" s="79"/>
    </row>
    <row r="5" spans="1:42" s="56" customFormat="1" ht="15" customHeight="1">
      <c r="A5" s="64"/>
      <c r="B5" s="65"/>
      <c r="C5" s="65" t="s">
        <v>36</v>
      </c>
      <c r="D5" s="65" t="s">
        <v>37</v>
      </c>
      <c r="E5" s="65" t="s">
        <v>38</v>
      </c>
      <c r="F5" s="65" t="s">
        <v>39</v>
      </c>
      <c r="G5" s="65" t="s">
        <v>40</v>
      </c>
      <c r="H5" s="65" t="s">
        <v>41</v>
      </c>
      <c r="I5" s="65"/>
      <c r="J5" s="65"/>
      <c r="K5" s="65"/>
      <c r="L5" s="65" t="s">
        <v>8</v>
      </c>
      <c r="M5" s="65"/>
      <c r="N5" s="65" t="s">
        <v>9</v>
      </c>
      <c r="O5" s="65"/>
      <c r="P5" s="65"/>
      <c r="Q5" s="65"/>
      <c r="R5" s="65"/>
      <c r="S5" s="65"/>
      <c r="T5" s="65" t="s">
        <v>10</v>
      </c>
      <c r="U5" s="65"/>
      <c r="V5" s="65"/>
      <c r="W5" s="65"/>
      <c r="X5" s="65"/>
      <c r="Y5" s="65"/>
      <c r="Z5" s="65" t="s">
        <v>11</v>
      </c>
      <c r="AA5" s="65"/>
      <c r="AB5" s="65"/>
      <c r="AC5" s="65"/>
      <c r="AD5" s="65"/>
      <c r="AE5" s="65"/>
      <c r="AF5" s="65" t="s">
        <v>8</v>
      </c>
      <c r="AG5" s="65" t="s">
        <v>42</v>
      </c>
      <c r="AH5" s="65" t="s">
        <v>43</v>
      </c>
      <c r="AI5" s="65" t="s">
        <v>44</v>
      </c>
      <c r="AJ5" s="65" t="s">
        <v>45</v>
      </c>
      <c r="AK5" s="65" t="s">
        <v>46</v>
      </c>
      <c r="AL5" s="65" t="s">
        <v>47</v>
      </c>
      <c r="AM5" s="77" t="s">
        <v>48</v>
      </c>
      <c r="AN5" s="77" t="s">
        <v>49</v>
      </c>
      <c r="AO5" s="80"/>
      <c r="AP5" s="79"/>
    </row>
    <row r="6" spans="1:42" s="56" customFormat="1" ht="31.5" customHeight="1">
      <c r="A6" s="64"/>
      <c r="B6" s="65"/>
      <c r="C6" s="65"/>
      <c r="D6" s="65"/>
      <c r="E6" s="65"/>
      <c r="F6" s="65"/>
      <c r="G6" s="65"/>
      <c r="H6" s="65" t="s">
        <v>50</v>
      </c>
      <c r="I6" s="65" t="s">
        <v>9</v>
      </c>
      <c r="J6" s="65" t="s">
        <v>10</v>
      </c>
      <c r="K6" s="65" t="s">
        <v>51</v>
      </c>
      <c r="L6" s="65" t="s">
        <v>52</v>
      </c>
      <c r="M6" s="65" t="s">
        <v>53</v>
      </c>
      <c r="N6" s="72" t="s">
        <v>6</v>
      </c>
      <c r="O6" s="73" t="s">
        <v>54</v>
      </c>
      <c r="P6" s="73" t="s">
        <v>55</v>
      </c>
      <c r="Q6" s="73" t="s">
        <v>56</v>
      </c>
      <c r="R6" s="73" t="s">
        <v>57</v>
      </c>
      <c r="S6" s="73" t="s">
        <v>16</v>
      </c>
      <c r="T6" s="72" t="s">
        <v>6</v>
      </c>
      <c r="U6" s="73" t="s">
        <v>58</v>
      </c>
      <c r="V6" s="73" t="s">
        <v>55</v>
      </c>
      <c r="W6" s="73" t="s">
        <v>56</v>
      </c>
      <c r="X6" s="73" t="s">
        <v>57</v>
      </c>
      <c r="Y6" s="73" t="s">
        <v>16</v>
      </c>
      <c r="Z6" s="72" t="s">
        <v>6</v>
      </c>
      <c r="AA6" s="73" t="s">
        <v>59</v>
      </c>
      <c r="AB6" s="73" t="s">
        <v>55</v>
      </c>
      <c r="AC6" s="73" t="s">
        <v>56</v>
      </c>
      <c r="AD6" s="73" t="s">
        <v>57</v>
      </c>
      <c r="AE6" s="73" t="s">
        <v>16</v>
      </c>
      <c r="AF6" s="65"/>
      <c r="AG6" s="65"/>
      <c r="AH6" s="65"/>
      <c r="AI6" s="65"/>
      <c r="AJ6" s="65"/>
      <c r="AK6" s="65"/>
      <c r="AL6" s="65"/>
      <c r="AM6" s="77"/>
      <c r="AN6" s="77"/>
      <c r="AO6" s="80"/>
      <c r="AP6" s="79"/>
    </row>
    <row r="7" spans="1:43" s="56" customFormat="1" ht="12">
      <c r="A7" s="66">
        <v>1</v>
      </c>
      <c r="B7" s="65">
        <v>2</v>
      </c>
      <c r="C7" s="65">
        <v>3</v>
      </c>
      <c r="D7" s="65">
        <v>4</v>
      </c>
      <c r="E7" s="65">
        <v>5</v>
      </c>
      <c r="F7" s="65">
        <v>6</v>
      </c>
      <c r="G7" s="65">
        <v>7</v>
      </c>
      <c r="H7" s="65">
        <v>8</v>
      </c>
      <c r="I7" s="65">
        <v>9</v>
      </c>
      <c r="J7" s="65">
        <v>10</v>
      </c>
      <c r="K7" s="65">
        <v>11</v>
      </c>
      <c r="L7" s="65">
        <v>12</v>
      </c>
      <c r="M7" s="65">
        <v>13</v>
      </c>
      <c r="N7" s="65">
        <v>14</v>
      </c>
      <c r="O7" s="65">
        <v>15</v>
      </c>
      <c r="P7" s="65">
        <v>16</v>
      </c>
      <c r="Q7" s="65">
        <v>17</v>
      </c>
      <c r="R7" s="65">
        <v>18</v>
      </c>
      <c r="S7" s="65">
        <v>19</v>
      </c>
      <c r="T7" s="65">
        <v>20</v>
      </c>
      <c r="U7" s="65">
        <v>21</v>
      </c>
      <c r="V7" s="65">
        <v>22</v>
      </c>
      <c r="W7" s="65">
        <v>23</v>
      </c>
      <c r="X7" s="65">
        <v>24</v>
      </c>
      <c r="Y7" s="65">
        <v>25</v>
      </c>
      <c r="Z7" s="65">
        <v>26</v>
      </c>
      <c r="AA7" s="65">
        <v>27</v>
      </c>
      <c r="AB7" s="65">
        <v>28</v>
      </c>
      <c r="AC7" s="65">
        <v>29</v>
      </c>
      <c r="AD7" s="65">
        <v>30</v>
      </c>
      <c r="AE7" s="65">
        <v>31</v>
      </c>
      <c r="AF7" s="65">
        <v>32</v>
      </c>
      <c r="AG7" s="65">
        <v>33</v>
      </c>
      <c r="AH7" s="65">
        <v>34</v>
      </c>
      <c r="AI7" s="65">
        <v>35</v>
      </c>
      <c r="AJ7" s="65">
        <v>36</v>
      </c>
      <c r="AK7" s="65">
        <v>37</v>
      </c>
      <c r="AL7" s="65">
        <v>38</v>
      </c>
      <c r="AM7" s="65">
        <v>39</v>
      </c>
      <c r="AN7" s="65">
        <v>40</v>
      </c>
      <c r="AO7" s="81">
        <v>41</v>
      </c>
      <c r="AP7" s="82"/>
      <c r="AQ7" s="83"/>
    </row>
    <row r="8" spans="1:42" s="57" customFormat="1" ht="24" customHeight="1">
      <c r="A8" s="67">
        <v>522</v>
      </c>
      <c r="B8" s="68" t="s">
        <v>60</v>
      </c>
      <c r="C8" s="68" t="s">
        <v>20</v>
      </c>
      <c r="D8" s="68" t="s">
        <v>61</v>
      </c>
      <c r="E8" s="68" t="s">
        <v>61</v>
      </c>
      <c r="F8" s="69" t="s">
        <v>62</v>
      </c>
      <c r="G8" s="68" t="s">
        <v>63</v>
      </c>
      <c r="H8" s="70">
        <v>12.242</v>
      </c>
      <c r="I8" s="74">
        <v>12.242</v>
      </c>
      <c r="J8" s="74"/>
      <c r="K8" s="74"/>
      <c r="L8" s="70">
        <v>6.579</v>
      </c>
      <c r="M8" s="70"/>
      <c r="N8" s="74">
        <v>6.579</v>
      </c>
      <c r="O8" s="68" t="s">
        <v>64</v>
      </c>
      <c r="P8" s="74">
        <v>6.5</v>
      </c>
      <c r="Q8" s="68" t="s">
        <v>65</v>
      </c>
      <c r="R8" s="68" t="s">
        <v>66</v>
      </c>
      <c r="S8" s="74"/>
      <c r="T8" s="74"/>
      <c r="U8" s="75"/>
      <c r="V8" s="75"/>
      <c r="W8" s="75"/>
      <c r="X8" s="75"/>
      <c r="Y8" s="75"/>
      <c r="Z8" s="75"/>
      <c r="AA8" s="75"/>
      <c r="AB8" s="75"/>
      <c r="AC8" s="75"/>
      <c r="AD8" s="75"/>
      <c r="AE8" s="75"/>
      <c r="AF8" s="76">
        <f aca="true" t="shared" si="0" ref="AF8:AF25">SUM(AG8:AL8)</f>
        <v>0</v>
      </c>
      <c r="AG8" s="75"/>
      <c r="AH8" s="75"/>
      <c r="AI8" s="75"/>
      <c r="AJ8" s="75"/>
      <c r="AK8" s="75"/>
      <c r="AL8" s="75"/>
      <c r="AM8" s="75" t="s">
        <v>67</v>
      </c>
      <c r="AN8" s="75">
        <v>18107391939</v>
      </c>
      <c r="AO8" s="84"/>
      <c r="AP8" s="85"/>
    </row>
    <row r="9" spans="1:42" s="57" customFormat="1" ht="24" customHeight="1">
      <c r="A9" s="67">
        <v>522</v>
      </c>
      <c r="B9" s="68" t="s">
        <v>68</v>
      </c>
      <c r="C9" s="68" t="s">
        <v>20</v>
      </c>
      <c r="D9" s="68" t="s">
        <v>69</v>
      </c>
      <c r="E9" s="68" t="s">
        <v>69</v>
      </c>
      <c r="F9" s="69" t="s">
        <v>70</v>
      </c>
      <c r="G9" s="68" t="s">
        <v>71</v>
      </c>
      <c r="H9" s="70">
        <v>4.043</v>
      </c>
      <c r="I9" s="74"/>
      <c r="J9" s="74">
        <v>4.043</v>
      </c>
      <c r="K9" s="74"/>
      <c r="L9" s="70">
        <v>4.043</v>
      </c>
      <c r="M9" s="70">
        <v>600</v>
      </c>
      <c r="N9" s="74"/>
      <c r="O9" s="74"/>
      <c r="P9" s="74"/>
      <c r="Q9" s="74"/>
      <c r="R9" s="74"/>
      <c r="S9" s="74"/>
      <c r="T9" s="74">
        <v>4.043</v>
      </c>
      <c r="U9" s="70" t="s">
        <v>69</v>
      </c>
      <c r="V9" s="75">
        <v>4.5</v>
      </c>
      <c r="W9" s="70" t="s">
        <v>72</v>
      </c>
      <c r="X9" s="70" t="s">
        <v>73</v>
      </c>
      <c r="Y9" s="75">
        <v>600</v>
      </c>
      <c r="Z9" s="75"/>
      <c r="AA9" s="75"/>
      <c r="AB9" s="75"/>
      <c r="AC9" s="75"/>
      <c r="AD9" s="75"/>
      <c r="AE9" s="75"/>
      <c r="AF9" s="76">
        <f t="shared" si="0"/>
        <v>600</v>
      </c>
      <c r="AG9" s="75"/>
      <c r="AH9" s="75">
        <v>115</v>
      </c>
      <c r="AI9" s="75"/>
      <c r="AJ9" s="75">
        <v>485</v>
      </c>
      <c r="AK9" s="75"/>
      <c r="AL9" s="75"/>
      <c r="AM9" s="70" t="s">
        <v>67</v>
      </c>
      <c r="AN9" s="75">
        <v>18107391939</v>
      </c>
      <c r="AO9" s="84"/>
      <c r="AP9" s="85"/>
    </row>
    <row r="10" spans="1:42" s="57" customFormat="1" ht="24" customHeight="1">
      <c r="A10" s="67">
        <v>522</v>
      </c>
      <c r="B10" s="68" t="s">
        <v>74</v>
      </c>
      <c r="C10" s="68" t="s">
        <v>20</v>
      </c>
      <c r="D10" s="70" t="s">
        <v>75</v>
      </c>
      <c r="E10" s="70" t="s">
        <v>75</v>
      </c>
      <c r="F10" s="69" t="s">
        <v>62</v>
      </c>
      <c r="G10" s="68" t="s">
        <v>76</v>
      </c>
      <c r="H10" s="70">
        <v>5.22</v>
      </c>
      <c r="I10" s="74"/>
      <c r="J10" s="74">
        <v>5.22</v>
      </c>
      <c r="K10" s="74"/>
      <c r="L10" s="70">
        <v>5.22</v>
      </c>
      <c r="M10" s="70">
        <v>620</v>
      </c>
      <c r="N10" s="74"/>
      <c r="O10" s="74"/>
      <c r="P10" s="74"/>
      <c r="Q10" s="74"/>
      <c r="R10" s="74"/>
      <c r="S10" s="74"/>
      <c r="T10" s="74">
        <v>5.22</v>
      </c>
      <c r="U10" s="70" t="s">
        <v>75</v>
      </c>
      <c r="V10" s="75">
        <v>5</v>
      </c>
      <c r="W10" s="70" t="s">
        <v>65</v>
      </c>
      <c r="X10" s="70" t="s">
        <v>73</v>
      </c>
      <c r="Y10" s="75">
        <v>620</v>
      </c>
      <c r="Z10" s="75"/>
      <c r="AA10" s="75"/>
      <c r="AB10" s="75"/>
      <c r="AC10" s="75"/>
      <c r="AD10" s="75"/>
      <c r="AE10" s="75"/>
      <c r="AF10" s="76">
        <f t="shared" si="0"/>
        <v>632</v>
      </c>
      <c r="AG10" s="75"/>
      <c r="AH10" s="75">
        <v>156</v>
      </c>
      <c r="AI10" s="75"/>
      <c r="AJ10" s="75">
        <v>476</v>
      </c>
      <c r="AK10" s="75"/>
      <c r="AL10" s="75"/>
      <c r="AM10" s="70" t="s">
        <v>67</v>
      </c>
      <c r="AN10" s="75">
        <v>18107391939</v>
      </c>
      <c r="AO10" s="84"/>
      <c r="AP10" s="85"/>
    </row>
    <row r="11" spans="1:42" s="57" customFormat="1" ht="24" customHeight="1">
      <c r="A11" s="67">
        <v>522</v>
      </c>
      <c r="B11" s="68" t="s">
        <v>77</v>
      </c>
      <c r="C11" s="68" t="s">
        <v>20</v>
      </c>
      <c r="D11" s="70" t="s">
        <v>78</v>
      </c>
      <c r="E11" s="70" t="s">
        <v>78</v>
      </c>
      <c r="F11" s="69" t="s">
        <v>62</v>
      </c>
      <c r="G11" s="68" t="s">
        <v>79</v>
      </c>
      <c r="H11" s="70">
        <v>3.6</v>
      </c>
      <c r="I11" s="74"/>
      <c r="J11" s="74">
        <v>3.6</v>
      </c>
      <c r="K11" s="74"/>
      <c r="L11" s="70">
        <v>1.9</v>
      </c>
      <c r="M11" s="70">
        <v>200</v>
      </c>
      <c r="N11" s="74"/>
      <c r="O11" s="74"/>
      <c r="P11" s="74"/>
      <c r="Q11" s="74"/>
      <c r="R11" s="74"/>
      <c r="S11" s="74"/>
      <c r="T11" s="74">
        <v>1.9</v>
      </c>
      <c r="U11" s="70" t="s">
        <v>78</v>
      </c>
      <c r="V11" s="75">
        <v>4.5</v>
      </c>
      <c r="W11" s="70" t="s">
        <v>72</v>
      </c>
      <c r="X11" s="70" t="s">
        <v>73</v>
      </c>
      <c r="Y11" s="75">
        <v>200</v>
      </c>
      <c r="Z11" s="75"/>
      <c r="AA11" s="75"/>
      <c r="AB11" s="75"/>
      <c r="AC11" s="75"/>
      <c r="AD11" s="75"/>
      <c r="AE11" s="75"/>
      <c r="AF11" s="76">
        <f t="shared" si="0"/>
        <v>192</v>
      </c>
      <c r="AG11" s="75"/>
      <c r="AH11" s="75">
        <v>56</v>
      </c>
      <c r="AI11" s="75"/>
      <c r="AJ11" s="75">
        <v>136</v>
      </c>
      <c r="AK11" s="75"/>
      <c r="AL11" s="75"/>
      <c r="AM11" s="70" t="s">
        <v>67</v>
      </c>
      <c r="AN11" s="75">
        <v>18107391939</v>
      </c>
      <c r="AO11" s="84"/>
      <c r="AP11" s="85"/>
    </row>
    <row r="12" spans="1:42" s="57" customFormat="1" ht="24" customHeight="1">
      <c r="A12" s="67">
        <v>522</v>
      </c>
      <c r="B12" s="68" t="s">
        <v>80</v>
      </c>
      <c r="C12" s="68" t="s">
        <v>20</v>
      </c>
      <c r="D12" s="70" t="s">
        <v>81</v>
      </c>
      <c r="E12" s="70" t="s">
        <v>81</v>
      </c>
      <c r="F12" s="69" t="s">
        <v>62</v>
      </c>
      <c r="G12" s="68" t="s">
        <v>82</v>
      </c>
      <c r="H12" s="70">
        <v>10.749</v>
      </c>
      <c r="I12" s="74"/>
      <c r="J12" s="74">
        <v>10.749</v>
      </c>
      <c r="K12" s="74"/>
      <c r="L12" s="70">
        <v>10</v>
      </c>
      <c r="M12" s="70">
        <v>4000</v>
      </c>
      <c r="N12" s="74"/>
      <c r="O12" s="74"/>
      <c r="P12" s="74"/>
      <c r="Q12" s="74"/>
      <c r="R12" s="74"/>
      <c r="S12" s="74"/>
      <c r="T12" s="74">
        <v>10</v>
      </c>
      <c r="U12" s="70" t="s">
        <v>81</v>
      </c>
      <c r="V12" s="75">
        <v>5</v>
      </c>
      <c r="W12" s="70" t="s">
        <v>65</v>
      </c>
      <c r="X12" s="70" t="s">
        <v>73</v>
      </c>
      <c r="Y12" s="75">
        <v>4000</v>
      </c>
      <c r="Z12" s="75"/>
      <c r="AA12" s="75"/>
      <c r="AB12" s="75"/>
      <c r="AC12" s="75"/>
      <c r="AD12" s="75"/>
      <c r="AE12" s="75"/>
      <c r="AF12" s="76">
        <f t="shared" si="0"/>
        <v>4000</v>
      </c>
      <c r="AG12" s="75"/>
      <c r="AH12" s="75">
        <v>283</v>
      </c>
      <c r="AI12" s="75"/>
      <c r="AJ12" s="75">
        <v>3717</v>
      </c>
      <c r="AK12" s="75"/>
      <c r="AL12" s="75"/>
      <c r="AM12" s="70" t="s">
        <v>67</v>
      </c>
      <c r="AN12" s="75">
        <v>18107391939</v>
      </c>
      <c r="AO12" s="84"/>
      <c r="AP12" s="85"/>
    </row>
    <row r="13" spans="1:42" s="57" customFormat="1" ht="24" customHeight="1">
      <c r="A13" s="67">
        <v>522</v>
      </c>
      <c r="B13" s="68" t="s">
        <v>83</v>
      </c>
      <c r="C13" s="68" t="s">
        <v>20</v>
      </c>
      <c r="D13" s="70" t="s">
        <v>84</v>
      </c>
      <c r="E13" s="70" t="s">
        <v>84</v>
      </c>
      <c r="F13" s="69" t="s">
        <v>62</v>
      </c>
      <c r="G13" s="68" t="s">
        <v>85</v>
      </c>
      <c r="H13" s="70">
        <v>13.256</v>
      </c>
      <c r="I13" s="74"/>
      <c r="J13" s="74">
        <v>13.256</v>
      </c>
      <c r="K13" s="74"/>
      <c r="L13" s="70">
        <v>13</v>
      </c>
      <c r="M13" s="70">
        <v>1200</v>
      </c>
      <c r="N13" s="74"/>
      <c r="O13" s="74"/>
      <c r="P13" s="74"/>
      <c r="Q13" s="74"/>
      <c r="R13" s="74"/>
      <c r="S13" s="74"/>
      <c r="T13" s="74">
        <v>13</v>
      </c>
      <c r="U13" s="70" t="s">
        <v>86</v>
      </c>
      <c r="V13" s="75">
        <v>5</v>
      </c>
      <c r="W13" s="70" t="s">
        <v>65</v>
      </c>
      <c r="X13" s="70" t="s">
        <v>73</v>
      </c>
      <c r="Y13" s="75">
        <v>1200</v>
      </c>
      <c r="Z13" s="75"/>
      <c r="AA13" s="75"/>
      <c r="AB13" s="75"/>
      <c r="AC13" s="75"/>
      <c r="AD13" s="75"/>
      <c r="AE13" s="75"/>
      <c r="AF13" s="76">
        <f t="shared" si="0"/>
        <v>1196</v>
      </c>
      <c r="AG13" s="75"/>
      <c r="AH13" s="75">
        <v>368</v>
      </c>
      <c r="AI13" s="75"/>
      <c r="AJ13" s="75">
        <v>828</v>
      </c>
      <c r="AK13" s="75"/>
      <c r="AL13" s="75"/>
      <c r="AM13" s="70" t="s">
        <v>67</v>
      </c>
      <c r="AN13" s="75">
        <v>18107391939</v>
      </c>
      <c r="AO13" s="84"/>
      <c r="AP13" s="85"/>
    </row>
    <row r="14" spans="1:42" s="57" customFormat="1" ht="24" customHeight="1">
      <c r="A14" s="67">
        <v>522</v>
      </c>
      <c r="B14" s="68" t="s">
        <v>87</v>
      </c>
      <c r="C14" s="68" t="s">
        <v>20</v>
      </c>
      <c r="D14" s="70" t="s">
        <v>88</v>
      </c>
      <c r="E14" s="70" t="s">
        <v>88</v>
      </c>
      <c r="F14" s="69" t="s">
        <v>62</v>
      </c>
      <c r="G14" s="68" t="s">
        <v>89</v>
      </c>
      <c r="H14" s="70">
        <v>10.818</v>
      </c>
      <c r="I14" s="74"/>
      <c r="J14" s="74">
        <v>10.818</v>
      </c>
      <c r="K14" s="74"/>
      <c r="L14" s="70">
        <v>10</v>
      </c>
      <c r="M14" s="70">
        <v>1000</v>
      </c>
      <c r="N14" s="74"/>
      <c r="O14" s="74"/>
      <c r="P14" s="74"/>
      <c r="Q14" s="74"/>
      <c r="R14" s="74"/>
      <c r="S14" s="74"/>
      <c r="T14" s="74">
        <v>10</v>
      </c>
      <c r="U14" s="70" t="s">
        <v>88</v>
      </c>
      <c r="V14" s="75">
        <v>5.5</v>
      </c>
      <c r="W14" s="70" t="s">
        <v>65</v>
      </c>
      <c r="X14" s="70" t="s">
        <v>73</v>
      </c>
      <c r="Y14" s="75">
        <v>1000</v>
      </c>
      <c r="Z14" s="75"/>
      <c r="AA14" s="75"/>
      <c r="AB14" s="75"/>
      <c r="AC14" s="75"/>
      <c r="AD14" s="75"/>
      <c r="AE14" s="75"/>
      <c r="AF14" s="76">
        <f t="shared" si="0"/>
        <v>1000</v>
      </c>
      <c r="AG14" s="75"/>
      <c r="AH14" s="75">
        <v>283</v>
      </c>
      <c r="AI14" s="75"/>
      <c r="AJ14" s="75">
        <v>717</v>
      </c>
      <c r="AK14" s="75"/>
      <c r="AL14" s="75"/>
      <c r="AM14" s="70" t="s">
        <v>67</v>
      </c>
      <c r="AN14" s="75">
        <v>18107391939</v>
      </c>
      <c r="AO14" s="84"/>
      <c r="AP14" s="85"/>
    </row>
    <row r="15" spans="1:42" s="57" customFormat="1" ht="24" customHeight="1">
      <c r="A15" s="67">
        <v>522</v>
      </c>
      <c r="B15" s="68" t="s">
        <v>90</v>
      </c>
      <c r="C15" s="68" t="s">
        <v>20</v>
      </c>
      <c r="D15" s="70" t="s">
        <v>91</v>
      </c>
      <c r="E15" s="70" t="s">
        <v>91</v>
      </c>
      <c r="F15" s="69" t="s">
        <v>70</v>
      </c>
      <c r="G15" s="68" t="s">
        <v>92</v>
      </c>
      <c r="H15" s="70">
        <v>3.526</v>
      </c>
      <c r="I15" s="74"/>
      <c r="J15" s="74">
        <v>3.526</v>
      </c>
      <c r="K15" s="74"/>
      <c r="L15" s="70">
        <v>3</v>
      </c>
      <c r="M15" s="70">
        <v>900</v>
      </c>
      <c r="N15" s="74"/>
      <c r="O15" s="74"/>
      <c r="P15" s="74"/>
      <c r="Q15" s="74"/>
      <c r="R15" s="74"/>
      <c r="S15" s="74"/>
      <c r="T15" s="74">
        <v>3</v>
      </c>
      <c r="U15" s="70" t="s">
        <v>91</v>
      </c>
      <c r="V15" s="75">
        <v>4.5</v>
      </c>
      <c r="W15" s="70" t="s">
        <v>72</v>
      </c>
      <c r="X15" s="70" t="s">
        <v>73</v>
      </c>
      <c r="Y15" s="75">
        <v>900</v>
      </c>
      <c r="Z15" s="75"/>
      <c r="AA15" s="75"/>
      <c r="AB15" s="75"/>
      <c r="AC15" s="75"/>
      <c r="AD15" s="75"/>
      <c r="AE15" s="75"/>
      <c r="AF15" s="76">
        <f t="shared" si="0"/>
        <v>900</v>
      </c>
      <c r="AG15" s="75"/>
      <c r="AH15" s="75">
        <v>85</v>
      </c>
      <c r="AI15" s="75"/>
      <c r="AJ15" s="75">
        <v>815</v>
      </c>
      <c r="AK15" s="75"/>
      <c r="AL15" s="75"/>
      <c r="AM15" s="70" t="s">
        <v>67</v>
      </c>
      <c r="AN15" s="75">
        <v>18107391939</v>
      </c>
      <c r="AO15" s="84"/>
      <c r="AP15" s="85"/>
    </row>
    <row r="16" spans="1:42" s="57" customFormat="1" ht="24" customHeight="1">
      <c r="A16" s="67">
        <v>522</v>
      </c>
      <c r="B16" s="68" t="s">
        <v>93</v>
      </c>
      <c r="C16" s="68" t="s">
        <v>20</v>
      </c>
      <c r="D16" s="68" t="s">
        <v>88</v>
      </c>
      <c r="E16" s="68" t="s">
        <v>94</v>
      </c>
      <c r="F16" s="69" t="s">
        <v>62</v>
      </c>
      <c r="G16" s="68" t="s">
        <v>95</v>
      </c>
      <c r="H16" s="70">
        <v>1.44</v>
      </c>
      <c r="I16" s="74"/>
      <c r="J16" s="74"/>
      <c r="K16" s="74">
        <v>1.44</v>
      </c>
      <c r="L16" s="70"/>
      <c r="M16" s="70">
        <v>100.8</v>
      </c>
      <c r="N16" s="74"/>
      <c r="O16" s="74"/>
      <c r="P16" s="74"/>
      <c r="Q16" s="74"/>
      <c r="R16" s="74"/>
      <c r="S16" s="74"/>
      <c r="T16" s="74"/>
      <c r="U16" s="75"/>
      <c r="V16" s="75"/>
      <c r="W16" s="75"/>
      <c r="X16" s="75"/>
      <c r="Y16" s="75"/>
      <c r="Z16" s="75">
        <v>1.44</v>
      </c>
      <c r="AA16" s="70" t="s">
        <v>94</v>
      </c>
      <c r="AB16" s="75">
        <v>3.5</v>
      </c>
      <c r="AC16" s="70" t="s">
        <v>72</v>
      </c>
      <c r="AD16" s="70" t="s">
        <v>73</v>
      </c>
      <c r="AE16" s="75">
        <v>100.8</v>
      </c>
      <c r="AF16" s="76">
        <f t="shared" si="0"/>
        <v>100.8</v>
      </c>
      <c r="AG16" s="75"/>
      <c r="AH16" s="75">
        <v>16</v>
      </c>
      <c r="AI16" s="75"/>
      <c r="AJ16" s="75">
        <v>84.8</v>
      </c>
      <c r="AK16" s="75"/>
      <c r="AL16" s="75"/>
      <c r="AM16" s="70" t="s">
        <v>67</v>
      </c>
      <c r="AN16" s="75">
        <v>18107391939</v>
      </c>
      <c r="AO16" s="84"/>
      <c r="AP16" s="85"/>
    </row>
    <row r="17" spans="1:42" s="57" customFormat="1" ht="24" customHeight="1">
      <c r="A17" s="67">
        <v>522</v>
      </c>
      <c r="B17" s="68" t="s">
        <v>96</v>
      </c>
      <c r="C17" s="68" t="s">
        <v>20</v>
      </c>
      <c r="D17" s="68" t="s">
        <v>91</v>
      </c>
      <c r="E17" s="68" t="s">
        <v>97</v>
      </c>
      <c r="F17" s="69" t="s">
        <v>62</v>
      </c>
      <c r="G17" s="68" t="s">
        <v>98</v>
      </c>
      <c r="H17" s="70">
        <v>0.64</v>
      </c>
      <c r="I17" s="74"/>
      <c r="J17" s="74"/>
      <c r="K17" s="74">
        <v>0.64</v>
      </c>
      <c r="L17" s="70"/>
      <c r="M17" s="70">
        <v>44.8</v>
      </c>
      <c r="N17" s="74"/>
      <c r="O17" s="74"/>
      <c r="P17" s="74"/>
      <c r="Q17" s="74"/>
      <c r="R17" s="74"/>
      <c r="S17" s="74"/>
      <c r="T17" s="74"/>
      <c r="U17" s="75"/>
      <c r="V17" s="75"/>
      <c r="W17" s="75"/>
      <c r="X17" s="75"/>
      <c r="Y17" s="75"/>
      <c r="Z17" s="75">
        <v>0.64</v>
      </c>
      <c r="AA17" s="70" t="s">
        <v>97</v>
      </c>
      <c r="AB17" s="75">
        <v>3.5</v>
      </c>
      <c r="AC17" s="70" t="s">
        <v>72</v>
      </c>
      <c r="AD17" s="70" t="s">
        <v>73</v>
      </c>
      <c r="AE17" s="75">
        <v>44.8</v>
      </c>
      <c r="AF17" s="76">
        <f t="shared" si="0"/>
        <v>44.8</v>
      </c>
      <c r="AG17" s="75"/>
      <c r="AH17" s="75">
        <v>7</v>
      </c>
      <c r="AI17" s="75"/>
      <c r="AJ17" s="75">
        <v>37.8</v>
      </c>
      <c r="AK17" s="75"/>
      <c r="AL17" s="75"/>
      <c r="AM17" s="70" t="s">
        <v>67</v>
      </c>
      <c r="AN17" s="75">
        <v>18107391939</v>
      </c>
      <c r="AO17" s="84"/>
      <c r="AP17" s="85"/>
    </row>
    <row r="18" spans="1:42" s="57" customFormat="1" ht="24" customHeight="1">
      <c r="A18" s="67">
        <v>522</v>
      </c>
      <c r="B18" s="68" t="s">
        <v>99</v>
      </c>
      <c r="C18" s="68" t="s">
        <v>20</v>
      </c>
      <c r="D18" s="68" t="s">
        <v>100</v>
      </c>
      <c r="E18" s="70" t="s">
        <v>101</v>
      </c>
      <c r="F18" s="69" t="s">
        <v>62</v>
      </c>
      <c r="G18" s="68" t="s">
        <v>102</v>
      </c>
      <c r="H18" s="70">
        <v>0.73</v>
      </c>
      <c r="I18" s="74"/>
      <c r="J18" s="74"/>
      <c r="K18" s="74">
        <v>0.73</v>
      </c>
      <c r="L18" s="70"/>
      <c r="M18" s="70">
        <v>51.1</v>
      </c>
      <c r="N18" s="74"/>
      <c r="O18" s="74"/>
      <c r="P18" s="74"/>
      <c r="Q18" s="74"/>
      <c r="R18" s="74"/>
      <c r="S18" s="74"/>
      <c r="T18" s="74"/>
      <c r="U18" s="75"/>
      <c r="V18" s="75"/>
      <c r="W18" s="75"/>
      <c r="X18" s="75"/>
      <c r="Y18" s="75"/>
      <c r="Z18" s="75">
        <v>0.73</v>
      </c>
      <c r="AA18" s="70" t="s">
        <v>101</v>
      </c>
      <c r="AB18" s="75">
        <v>3.5</v>
      </c>
      <c r="AC18" s="70" t="s">
        <v>72</v>
      </c>
      <c r="AD18" s="70" t="s">
        <v>73</v>
      </c>
      <c r="AE18" s="75">
        <v>51.1</v>
      </c>
      <c r="AF18" s="76">
        <f t="shared" si="0"/>
        <v>51.1</v>
      </c>
      <c r="AG18" s="75"/>
      <c r="AH18" s="75">
        <v>8</v>
      </c>
      <c r="AI18" s="75"/>
      <c r="AJ18" s="75">
        <v>43.1</v>
      </c>
      <c r="AK18" s="75"/>
      <c r="AL18" s="75"/>
      <c r="AM18" s="70" t="s">
        <v>67</v>
      </c>
      <c r="AN18" s="75">
        <v>18107391939</v>
      </c>
      <c r="AO18" s="84"/>
      <c r="AP18" s="85"/>
    </row>
    <row r="19" spans="1:42" s="57" customFormat="1" ht="24" customHeight="1">
      <c r="A19" s="67">
        <v>522</v>
      </c>
      <c r="B19" s="68" t="s">
        <v>103</v>
      </c>
      <c r="C19" s="68" t="s">
        <v>20</v>
      </c>
      <c r="D19" s="68" t="s">
        <v>100</v>
      </c>
      <c r="E19" s="70" t="s">
        <v>104</v>
      </c>
      <c r="F19" s="69" t="s">
        <v>62</v>
      </c>
      <c r="G19" s="68" t="s">
        <v>105</v>
      </c>
      <c r="H19" s="70">
        <v>1.6</v>
      </c>
      <c r="I19" s="74"/>
      <c r="J19" s="74"/>
      <c r="K19" s="74">
        <v>1.6</v>
      </c>
      <c r="L19" s="70"/>
      <c r="M19" s="70">
        <v>112</v>
      </c>
      <c r="N19" s="74"/>
      <c r="O19" s="74"/>
      <c r="P19" s="74"/>
      <c r="Q19" s="74"/>
      <c r="R19" s="74"/>
      <c r="S19" s="74"/>
      <c r="T19" s="74"/>
      <c r="U19" s="75"/>
      <c r="V19" s="75"/>
      <c r="W19" s="75"/>
      <c r="X19" s="75"/>
      <c r="Y19" s="75"/>
      <c r="Z19" s="75">
        <v>1.6</v>
      </c>
      <c r="AA19" s="70" t="s">
        <v>104</v>
      </c>
      <c r="AB19" s="75">
        <v>3.5</v>
      </c>
      <c r="AC19" s="70" t="s">
        <v>72</v>
      </c>
      <c r="AD19" s="70" t="s">
        <v>73</v>
      </c>
      <c r="AE19" s="75">
        <v>112</v>
      </c>
      <c r="AF19" s="76">
        <f t="shared" si="0"/>
        <v>112</v>
      </c>
      <c r="AG19" s="75"/>
      <c r="AH19" s="75">
        <v>18</v>
      </c>
      <c r="AI19" s="75"/>
      <c r="AJ19" s="75">
        <v>94</v>
      </c>
      <c r="AK19" s="75"/>
      <c r="AL19" s="75"/>
      <c r="AM19" s="70" t="s">
        <v>67</v>
      </c>
      <c r="AN19" s="75">
        <v>18107391939</v>
      </c>
      <c r="AO19" s="84"/>
      <c r="AP19" s="85"/>
    </row>
    <row r="20" spans="1:42" s="57" customFormat="1" ht="24" customHeight="1">
      <c r="A20" s="67">
        <v>522</v>
      </c>
      <c r="B20" s="68" t="s">
        <v>106</v>
      </c>
      <c r="C20" s="68" t="s">
        <v>20</v>
      </c>
      <c r="D20" s="68" t="s">
        <v>107</v>
      </c>
      <c r="E20" s="70" t="s">
        <v>108</v>
      </c>
      <c r="F20" s="69" t="s">
        <v>62</v>
      </c>
      <c r="G20" s="68" t="s">
        <v>109</v>
      </c>
      <c r="H20" s="70">
        <v>0.4</v>
      </c>
      <c r="I20" s="74"/>
      <c r="J20" s="74"/>
      <c r="K20" s="74">
        <v>0.4</v>
      </c>
      <c r="L20" s="70"/>
      <c r="M20" s="70">
        <v>28</v>
      </c>
      <c r="N20" s="74"/>
      <c r="O20" s="74"/>
      <c r="P20" s="74"/>
      <c r="Q20" s="74"/>
      <c r="R20" s="74"/>
      <c r="S20" s="74"/>
      <c r="T20" s="74"/>
      <c r="U20" s="75"/>
      <c r="V20" s="75"/>
      <c r="W20" s="75"/>
      <c r="X20" s="75"/>
      <c r="Y20" s="75"/>
      <c r="Z20" s="75">
        <v>0.4</v>
      </c>
      <c r="AA20" s="70" t="s">
        <v>108</v>
      </c>
      <c r="AB20" s="75">
        <v>3.5</v>
      </c>
      <c r="AC20" s="70" t="s">
        <v>72</v>
      </c>
      <c r="AD20" s="70" t="s">
        <v>73</v>
      </c>
      <c r="AE20" s="75">
        <v>28</v>
      </c>
      <c r="AF20" s="76">
        <f t="shared" si="0"/>
        <v>28</v>
      </c>
      <c r="AG20" s="75"/>
      <c r="AH20" s="75">
        <v>5</v>
      </c>
      <c r="AI20" s="75"/>
      <c r="AJ20" s="75">
        <v>23</v>
      </c>
      <c r="AK20" s="75"/>
      <c r="AL20" s="75"/>
      <c r="AM20" s="70" t="s">
        <v>67</v>
      </c>
      <c r="AN20" s="75">
        <v>18107391939</v>
      </c>
      <c r="AO20" s="84"/>
      <c r="AP20" s="85"/>
    </row>
    <row r="21" spans="1:42" s="57" customFormat="1" ht="24" customHeight="1">
      <c r="A21" s="67">
        <v>522</v>
      </c>
      <c r="B21" s="68" t="s">
        <v>110</v>
      </c>
      <c r="C21" s="68" t="s">
        <v>20</v>
      </c>
      <c r="D21" s="68" t="s">
        <v>107</v>
      </c>
      <c r="E21" s="70" t="s">
        <v>111</v>
      </c>
      <c r="F21" s="69" t="s">
        <v>62</v>
      </c>
      <c r="G21" s="68" t="s">
        <v>112</v>
      </c>
      <c r="H21" s="70">
        <v>1.24</v>
      </c>
      <c r="I21" s="74"/>
      <c r="J21" s="74"/>
      <c r="K21" s="74">
        <v>1.24</v>
      </c>
      <c r="L21" s="70"/>
      <c r="M21" s="70">
        <v>86.8</v>
      </c>
      <c r="N21" s="74"/>
      <c r="O21" s="74"/>
      <c r="P21" s="74"/>
      <c r="Q21" s="74"/>
      <c r="R21" s="74"/>
      <c r="S21" s="74"/>
      <c r="T21" s="74"/>
      <c r="U21" s="75"/>
      <c r="V21" s="75"/>
      <c r="W21" s="75"/>
      <c r="X21" s="75"/>
      <c r="Y21" s="75"/>
      <c r="Z21" s="75">
        <v>1.24</v>
      </c>
      <c r="AA21" s="70" t="s">
        <v>111</v>
      </c>
      <c r="AB21" s="75">
        <v>3.5</v>
      </c>
      <c r="AC21" s="70" t="s">
        <v>72</v>
      </c>
      <c r="AD21" s="70" t="s">
        <v>73</v>
      </c>
      <c r="AE21" s="75">
        <v>86.8</v>
      </c>
      <c r="AF21" s="76">
        <f t="shared" si="0"/>
        <v>86.8</v>
      </c>
      <c r="AG21" s="75"/>
      <c r="AH21" s="75">
        <v>14</v>
      </c>
      <c r="AI21" s="75"/>
      <c r="AJ21" s="75">
        <v>72.8</v>
      </c>
      <c r="AK21" s="75"/>
      <c r="AL21" s="75"/>
      <c r="AM21" s="70" t="s">
        <v>67</v>
      </c>
      <c r="AN21" s="75">
        <v>18107391939</v>
      </c>
      <c r="AO21" s="84"/>
      <c r="AP21" s="85"/>
    </row>
    <row r="22" spans="1:42" s="57" customFormat="1" ht="24" customHeight="1">
      <c r="A22" s="67">
        <v>522</v>
      </c>
      <c r="B22" s="68" t="s">
        <v>113</v>
      </c>
      <c r="C22" s="68" t="s">
        <v>20</v>
      </c>
      <c r="D22" s="68" t="s">
        <v>107</v>
      </c>
      <c r="E22" s="70" t="s">
        <v>114</v>
      </c>
      <c r="F22" s="69" t="s">
        <v>62</v>
      </c>
      <c r="G22" s="68" t="s">
        <v>115</v>
      </c>
      <c r="H22" s="70">
        <v>1.28</v>
      </c>
      <c r="I22" s="74"/>
      <c r="J22" s="74"/>
      <c r="K22" s="74">
        <v>1.28</v>
      </c>
      <c r="L22" s="70"/>
      <c r="M22" s="70">
        <v>89.6</v>
      </c>
      <c r="N22" s="74"/>
      <c r="O22" s="74"/>
      <c r="P22" s="74"/>
      <c r="Q22" s="74"/>
      <c r="R22" s="74"/>
      <c r="S22" s="74"/>
      <c r="T22" s="74"/>
      <c r="U22" s="75"/>
      <c r="V22" s="75"/>
      <c r="W22" s="75"/>
      <c r="X22" s="75"/>
      <c r="Y22" s="75"/>
      <c r="Z22" s="75">
        <v>1.28</v>
      </c>
      <c r="AA22" s="70" t="s">
        <v>114</v>
      </c>
      <c r="AB22" s="75">
        <v>3.5</v>
      </c>
      <c r="AC22" s="70" t="s">
        <v>72</v>
      </c>
      <c r="AD22" s="70" t="s">
        <v>73</v>
      </c>
      <c r="AE22" s="75">
        <v>89.6</v>
      </c>
      <c r="AF22" s="76">
        <f t="shared" si="0"/>
        <v>89.6</v>
      </c>
      <c r="AG22" s="75"/>
      <c r="AH22" s="75">
        <v>14</v>
      </c>
      <c r="AI22" s="75"/>
      <c r="AJ22" s="75">
        <v>75.6</v>
      </c>
      <c r="AK22" s="75"/>
      <c r="AL22" s="75"/>
      <c r="AM22" s="70" t="s">
        <v>67</v>
      </c>
      <c r="AN22" s="75">
        <v>18107391939</v>
      </c>
      <c r="AO22" s="84"/>
      <c r="AP22" s="85"/>
    </row>
    <row r="23" spans="1:42" s="57" customFormat="1" ht="24" customHeight="1">
      <c r="A23" s="67">
        <v>522</v>
      </c>
      <c r="B23" s="68" t="s">
        <v>116</v>
      </c>
      <c r="C23" s="68" t="s">
        <v>20</v>
      </c>
      <c r="D23" s="68" t="s">
        <v>69</v>
      </c>
      <c r="E23" s="70" t="s">
        <v>117</v>
      </c>
      <c r="F23" s="69" t="s">
        <v>62</v>
      </c>
      <c r="G23" s="68" t="s">
        <v>118</v>
      </c>
      <c r="H23" s="70">
        <v>1.23</v>
      </c>
      <c r="I23" s="74"/>
      <c r="J23" s="74"/>
      <c r="K23" s="74">
        <v>1.23</v>
      </c>
      <c r="L23" s="70"/>
      <c r="M23" s="70">
        <v>86.1</v>
      </c>
      <c r="N23" s="74"/>
      <c r="O23" s="74"/>
      <c r="P23" s="74"/>
      <c r="Q23" s="74"/>
      <c r="R23" s="74"/>
      <c r="S23" s="74"/>
      <c r="T23" s="74"/>
      <c r="U23" s="75"/>
      <c r="V23" s="75"/>
      <c r="W23" s="75"/>
      <c r="X23" s="75"/>
      <c r="Y23" s="75"/>
      <c r="Z23" s="75">
        <v>1.23</v>
      </c>
      <c r="AA23" s="70" t="s">
        <v>117</v>
      </c>
      <c r="AB23" s="75">
        <v>3.5</v>
      </c>
      <c r="AC23" s="70" t="s">
        <v>72</v>
      </c>
      <c r="AD23" s="70" t="s">
        <v>73</v>
      </c>
      <c r="AE23" s="75">
        <v>86.1</v>
      </c>
      <c r="AF23" s="76">
        <f t="shared" si="0"/>
        <v>86.1</v>
      </c>
      <c r="AG23" s="75"/>
      <c r="AH23" s="75">
        <v>14</v>
      </c>
      <c r="AI23" s="75"/>
      <c r="AJ23" s="75">
        <v>72.1</v>
      </c>
      <c r="AK23" s="75"/>
      <c r="AL23" s="75"/>
      <c r="AM23" s="70" t="s">
        <v>67</v>
      </c>
      <c r="AN23" s="75">
        <v>18107391939</v>
      </c>
      <c r="AO23" s="84"/>
      <c r="AP23" s="85"/>
    </row>
    <row r="24" spans="1:42" s="57" customFormat="1" ht="24" customHeight="1">
      <c r="A24" s="67">
        <v>522</v>
      </c>
      <c r="B24" s="68" t="s">
        <v>119</v>
      </c>
      <c r="C24" s="68" t="s">
        <v>20</v>
      </c>
      <c r="D24" s="68" t="s">
        <v>120</v>
      </c>
      <c r="E24" s="68" t="s">
        <v>121</v>
      </c>
      <c r="F24" s="69" t="s">
        <v>62</v>
      </c>
      <c r="G24" s="68" t="s">
        <v>122</v>
      </c>
      <c r="H24" s="70">
        <v>0.52</v>
      </c>
      <c r="I24" s="74"/>
      <c r="J24" s="74"/>
      <c r="K24" s="74">
        <v>0.52</v>
      </c>
      <c r="L24" s="70"/>
      <c r="M24" s="70">
        <v>46.4</v>
      </c>
      <c r="N24" s="74"/>
      <c r="O24" s="74"/>
      <c r="P24" s="74"/>
      <c r="Q24" s="74"/>
      <c r="R24" s="74"/>
      <c r="S24" s="74"/>
      <c r="T24" s="74"/>
      <c r="U24" s="75"/>
      <c r="V24" s="75"/>
      <c r="W24" s="75"/>
      <c r="X24" s="75"/>
      <c r="Y24" s="75"/>
      <c r="Z24" s="75">
        <v>0.52</v>
      </c>
      <c r="AA24" s="70" t="s">
        <v>121</v>
      </c>
      <c r="AB24" s="75">
        <v>3.5</v>
      </c>
      <c r="AC24" s="70" t="s">
        <v>72</v>
      </c>
      <c r="AD24" s="70" t="s">
        <v>73</v>
      </c>
      <c r="AE24" s="75">
        <v>46.4</v>
      </c>
      <c r="AF24" s="76">
        <f t="shared" si="0"/>
        <v>46.4</v>
      </c>
      <c r="AG24" s="75"/>
      <c r="AH24" s="75">
        <v>6</v>
      </c>
      <c r="AI24" s="75"/>
      <c r="AJ24" s="75">
        <v>40.4</v>
      </c>
      <c r="AK24" s="75"/>
      <c r="AL24" s="75"/>
      <c r="AM24" s="70" t="s">
        <v>67</v>
      </c>
      <c r="AN24" s="75">
        <v>18107391939</v>
      </c>
      <c r="AO24" s="84"/>
      <c r="AP24" s="85"/>
    </row>
    <row r="25" spans="1:42" s="57" customFormat="1" ht="24" customHeight="1">
      <c r="A25" s="67">
        <v>522</v>
      </c>
      <c r="B25" s="68" t="s">
        <v>123</v>
      </c>
      <c r="C25" s="68" t="s">
        <v>20</v>
      </c>
      <c r="D25" s="68" t="s">
        <v>61</v>
      </c>
      <c r="E25" s="70" t="s">
        <v>124</v>
      </c>
      <c r="F25" s="70" t="s">
        <v>62</v>
      </c>
      <c r="G25" s="68" t="s">
        <v>125</v>
      </c>
      <c r="H25" s="70">
        <v>4.45</v>
      </c>
      <c r="I25" s="74"/>
      <c r="J25" s="74"/>
      <c r="K25" s="74">
        <v>4.45</v>
      </c>
      <c r="L25" s="70"/>
      <c r="M25" s="70">
        <v>311.5</v>
      </c>
      <c r="N25" s="74"/>
      <c r="O25" s="74"/>
      <c r="P25" s="74"/>
      <c r="Q25" s="74"/>
      <c r="R25" s="74"/>
      <c r="S25" s="74"/>
      <c r="T25" s="74"/>
      <c r="U25" s="75"/>
      <c r="V25" s="75"/>
      <c r="W25" s="75"/>
      <c r="X25" s="75"/>
      <c r="Y25" s="75"/>
      <c r="Z25" s="75">
        <v>4.45</v>
      </c>
      <c r="AA25" s="70" t="s">
        <v>124</v>
      </c>
      <c r="AB25" s="75">
        <v>3.5</v>
      </c>
      <c r="AC25" s="70" t="s">
        <v>72</v>
      </c>
      <c r="AD25" s="70" t="s">
        <v>73</v>
      </c>
      <c r="AE25" s="75">
        <v>311.5</v>
      </c>
      <c r="AF25" s="76">
        <f t="shared" si="0"/>
        <v>311.5</v>
      </c>
      <c r="AG25" s="75"/>
      <c r="AH25" s="75">
        <v>50</v>
      </c>
      <c r="AI25" s="75"/>
      <c r="AJ25" s="75">
        <v>261.5</v>
      </c>
      <c r="AK25" s="75"/>
      <c r="AL25" s="75"/>
      <c r="AM25" s="70" t="s">
        <v>67</v>
      </c>
      <c r="AN25" s="75">
        <v>18107391939</v>
      </c>
      <c r="AO25" s="84"/>
      <c r="AP25" s="85"/>
    </row>
  </sheetData>
  <sheetProtection/>
  <mergeCells count="29">
    <mergeCell ref="A1:B1"/>
    <mergeCell ref="A2:AO2"/>
    <mergeCell ref="C4:E4"/>
    <mergeCell ref="F4:K4"/>
    <mergeCell ref="L4:AE4"/>
    <mergeCell ref="AF4:AL4"/>
    <mergeCell ref="AM4:AN4"/>
    <mergeCell ref="H5:K5"/>
    <mergeCell ref="L5:M5"/>
    <mergeCell ref="N5:S5"/>
    <mergeCell ref="T5:Y5"/>
    <mergeCell ref="Z5:AE5"/>
    <mergeCell ref="A4:A6"/>
    <mergeCell ref="B4:B6"/>
    <mergeCell ref="C5:C6"/>
    <mergeCell ref="D5:D6"/>
    <mergeCell ref="E5:E6"/>
    <mergeCell ref="F5:F6"/>
    <mergeCell ref="G5:G6"/>
    <mergeCell ref="AF5:AF6"/>
    <mergeCell ref="AG5:AG6"/>
    <mergeCell ref="AH5:AH6"/>
    <mergeCell ref="AI5:AI6"/>
    <mergeCell ref="AJ5:AJ6"/>
    <mergeCell ref="AK5:AK6"/>
    <mergeCell ref="AL5:AL6"/>
    <mergeCell ref="AM5:AM6"/>
    <mergeCell ref="AN5:AN6"/>
    <mergeCell ref="AO4:AO6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showGridLines="0" tabSelected="1" workbookViewId="0" topLeftCell="A1">
      <selection activeCell="H6" sqref="H6"/>
    </sheetView>
  </sheetViews>
  <sheetFormatPr defaultColWidth="9.00390625" defaultRowHeight="14.25"/>
  <cols>
    <col min="1" max="1" width="12.50390625" style="0" customWidth="1"/>
    <col min="2" max="2" width="24.75390625" style="0" customWidth="1"/>
    <col min="3" max="3" width="20.00390625" style="0" customWidth="1"/>
    <col min="4" max="5" width="12.625" style="0" customWidth="1"/>
    <col min="6" max="6" width="9.00390625" style="24" customWidth="1"/>
  </cols>
  <sheetData>
    <row r="1" spans="1:7" ht="14.25">
      <c r="A1" s="5" t="s">
        <v>126</v>
      </c>
      <c r="B1" s="25"/>
      <c r="C1" s="25"/>
      <c r="D1" s="25"/>
      <c r="E1" s="25"/>
      <c r="G1" s="24"/>
    </row>
    <row r="2" spans="1:7" ht="51" customHeight="1">
      <c r="A2" s="26" t="s">
        <v>127</v>
      </c>
      <c r="B2" s="26"/>
      <c r="C2" s="26"/>
      <c r="D2" s="26"/>
      <c r="E2" s="26"/>
      <c r="G2" s="24"/>
    </row>
    <row r="3" spans="1:7" ht="10.5" customHeight="1">
      <c r="A3" s="27" t="s">
        <v>128</v>
      </c>
      <c r="B3" s="27"/>
      <c r="C3" s="27" t="s">
        <v>129</v>
      </c>
      <c r="D3" s="27"/>
      <c r="E3" s="27"/>
      <c r="G3" s="24"/>
    </row>
    <row r="4" spans="1:7" ht="10.5" customHeight="1">
      <c r="A4" s="28"/>
      <c r="B4" s="28"/>
      <c r="C4" s="28"/>
      <c r="D4" s="28"/>
      <c r="E4" s="28"/>
      <c r="G4" s="24"/>
    </row>
    <row r="5" spans="1:7" ht="34.5" customHeight="1">
      <c r="A5" s="10" t="s">
        <v>130</v>
      </c>
      <c r="B5" s="10" t="s">
        <v>131</v>
      </c>
      <c r="C5" s="10" t="s">
        <v>132</v>
      </c>
      <c r="D5" s="10" t="s">
        <v>133</v>
      </c>
      <c r="E5" s="29"/>
      <c r="G5" s="24"/>
    </row>
    <row r="6" spans="1:7" ht="34.5" customHeight="1">
      <c r="A6" s="10"/>
      <c r="B6" s="14" t="s">
        <v>134</v>
      </c>
      <c r="C6" s="14">
        <v>60</v>
      </c>
      <c r="D6" s="14">
        <v>67.27199999999999</v>
      </c>
      <c r="E6" s="30"/>
      <c r="G6" s="24"/>
    </row>
    <row r="7" spans="1:7" ht="34.5" customHeight="1">
      <c r="A7" s="10"/>
      <c r="B7" s="10" t="s">
        <v>135</v>
      </c>
      <c r="C7" s="10">
        <v>187.36</v>
      </c>
      <c r="D7" s="31">
        <v>187.35</v>
      </c>
      <c r="E7" s="32"/>
      <c r="G7" s="24"/>
    </row>
    <row r="8" spans="1:7" ht="34.5" customHeight="1">
      <c r="A8" s="10"/>
      <c r="B8" s="33" t="s">
        <v>136</v>
      </c>
      <c r="C8" s="33">
        <v>23</v>
      </c>
      <c r="D8" s="33">
        <v>23</v>
      </c>
      <c r="E8" s="34"/>
      <c r="G8" s="24"/>
    </row>
    <row r="9" spans="1:7" ht="34.5" customHeight="1">
      <c r="A9" s="35" t="s">
        <v>137</v>
      </c>
      <c r="B9" s="9" t="s">
        <v>138</v>
      </c>
      <c r="C9" s="36" t="s">
        <v>139</v>
      </c>
      <c r="D9" s="37"/>
      <c r="E9" s="37"/>
      <c r="G9" s="24"/>
    </row>
    <row r="10" spans="1:7" ht="34.5" customHeight="1">
      <c r="A10" s="38"/>
      <c r="B10" s="9" t="s">
        <v>140</v>
      </c>
      <c r="C10" s="39" t="s">
        <v>141</v>
      </c>
      <c r="D10" s="39"/>
      <c r="E10" s="39"/>
      <c r="G10" s="24"/>
    </row>
    <row r="11" spans="1:7" ht="34.5" customHeight="1">
      <c r="A11" s="38"/>
      <c r="B11" s="9" t="s">
        <v>142</v>
      </c>
      <c r="C11" s="39" t="s">
        <v>143</v>
      </c>
      <c r="D11" s="39"/>
      <c r="E11" s="39"/>
      <c r="G11" s="24"/>
    </row>
    <row r="12" spans="1:7" ht="34.5" customHeight="1">
      <c r="A12" s="38"/>
      <c r="B12" s="9" t="s">
        <v>144</v>
      </c>
      <c r="C12" s="39" t="s">
        <v>145</v>
      </c>
      <c r="D12" s="39"/>
      <c r="E12" s="39"/>
      <c r="G12" s="24"/>
    </row>
    <row r="13" spans="1:7" ht="34.5" customHeight="1">
      <c r="A13" s="40"/>
      <c r="B13" s="9" t="s">
        <v>146</v>
      </c>
      <c r="C13" s="39" t="s">
        <v>147</v>
      </c>
      <c r="D13" s="39"/>
      <c r="E13" s="39"/>
      <c r="G13" s="24"/>
    </row>
    <row r="14" spans="1:7" ht="34.5" customHeight="1">
      <c r="A14" s="31" t="s">
        <v>148</v>
      </c>
      <c r="B14" s="41" t="s">
        <v>149</v>
      </c>
      <c r="C14" s="42"/>
      <c r="D14" s="42"/>
      <c r="E14" s="43"/>
      <c r="G14" s="24"/>
    </row>
    <row r="15" spans="1:7" ht="34.5" customHeight="1">
      <c r="A15" s="31"/>
      <c r="B15" s="44"/>
      <c r="C15" s="23"/>
      <c r="D15" s="23"/>
      <c r="E15" s="45"/>
      <c r="G15" s="24"/>
    </row>
    <row r="16" spans="1:7" ht="34.5" customHeight="1">
      <c r="A16" s="31"/>
      <c r="B16" s="44"/>
      <c r="C16" s="23"/>
      <c r="D16" s="23"/>
      <c r="E16" s="45"/>
      <c r="G16" s="24"/>
    </row>
    <row r="17" spans="1:7" ht="34.5" customHeight="1">
      <c r="A17" s="10"/>
      <c r="B17" s="46"/>
      <c r="C17" s="47"/>
      <c r="D17" s="48">
        <v>45259</v>
      </c>
      <c r="E17" s="49"/>
      <c r="G17" s="24"/>
    </row>
    <row r="18" spans="1:7" ht="34.5" customHeight="1">
      <c r="A18" s="50" t="s">
        <v>150</v>
      </c>
      <c r="B18" s="51"/>
      <c r="C18" s="42"/>
      <c r="D18" s="42"/>
      <c r="E18" s="43"/>
      <c r="G18" s="24"/>
    </row>
    <row r="19" spans="1:7" ht="34.5" customHeight="1">
      <c r="A19" s="50"/>
      <c r="B19" s="44"/>
      <c r="C19" s="23"/>
      <c r="D19" s="23"/>
      <c r="E19" s="45"/>
      <c r="G19" s="24"/>
    </row>
    <row r="20" spans="1:7" ht="34.5" customHeight="1">
      <c r="A20" s="50"/>
      <c r="B20" s="44"/>
      <c r="C20" s="23"/>
      <c r="D20" s="23"/>
      <c r="E20" s="45"/>
      <c r="G20" s="24"/>
    </row>
    <row r="21" spans="1:7" ht="34.5" customHeight="1">
      <c r="A21" s="50"/>
      <c r="B21" s="46"/>
      <c r="C21" s="47"/>
      <c r="D21" s="52" t="s">
        <v>151</v>
      </c>
      <c r="E21" s="49"/>
      <c r="G21" s="24"/>
    </row>
    <row r="22" spans="1:7" ht="34.5" customHeight="1">
      <c r="A22" s="10" t="s">
        <v>152</v>
      </c>
      <c r="B22" s="51"/>
      <c r="C22" s="42"/>
      <c r="D22" s="42"/>
      <c r="E22" s="43"/>
      <c r="G22" s="24"/>
    </row>
    <row r="23" spans="1:7" ht="34.5" customHeight="1">
      <c r="A23" s="10"/>
      <c r="B23" s="44"/>
      <c r="C23" s="23"/>
      <c r="D23" s="23"/>
      <c r="E23" s="45"/>
      <c r="G23" s="24"/>
    </row>
    <row r="24" spans="1:7" ht="34.5" customHeight="1">
      <c r="A24" s="10"/>
      <c r="B24" s="44"/>
      <c r="C24" s="23"/>
      <c r="D24" s="23"/>
      <c r="E24" s="45"/>
      <c r="G24" s="24"/>
    </row>
    <row r="25" spans="1:7" ht="34.5" customHeight="1">
      <c r="A25" s="10"/>
      <c r="B25" s="53"/>
      <c r="C25" s="23"/>
      <c r="D25" s="23" t="s">
        <v>153</v>
      </c>
      <c r="E25" s="54"/>
      <c r="G25" s="24"/>
    </row>
    <row r="26" spans="1:7" ht="34.5" customHeight="1">
      <c r="A26" s="10"/>
      <c r="B26" s="46"/>
      <c r="C26" s="47"/>
      <c r="D26" s="52" t="s">
        <v>151</v>
      </c>
      <c r="E26" s="49"/>
      <c r="G26" s="24"/>
    </row>
  </sheetData>
  <sheetProtection/>
  <mergeCells count="23">
    <mergeCell ref="A2:E2"/>
    <mergeCell ref="D5:E5"/>
    <mergeCell ref="D6:E6"/>
    <mergeCell ref="D7:E7"/>
    <mergeCell ref="D8:E8"/>
    <mergeCell ref="C9:E9"/>
    <mergeCell ref="C10:E10"/>
    <mergeCell ref="C11:E11"/>
    <mergeCell ref="C12:E12"/>
    <mergeCell ref="C13:E13"/>
    <mergeCell ref="D17:E17"/>
    <mergeCell ref="D21:E21"/>
    <mergeCell ref="D26:E26"/>
    <mergeCell ref="A5:A8"/>
    <mergeCell ref="A9:A13"/>
    <mergeCell ref="A14:A17"/>
    <mergeCell ref="A18:A21"/>
    <mergeCell ref="A22:A26"/>
    <mergeCell ref="A3:B4"/>
    <mergeCell ref="C3:E4"/>
    <mergeCell ref="B14:E16"/>
    <mergeCell ref="B18:E20"/>
    <mergeCell ref="B22:E24"/>
  </mergeCells>
  <printOptions horizontalCentered="1" verticalCentered="1"/>
  <pageMargins left="0.5511811023622047" right="0.5511811023622047" top="0.5" bottom="0.7874015748031497" header="0.5118110236220472" footer="0.5118110236220472"/>
  <pageSetup fitToHeight="1" fitToWidth="1" horizontalDpi="600" verticalDpi="600" orientation="portrait" paperSize="9" scale="84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showGridLines="0" showZeros="0" workbookViewId="0" topLeftCell="A1">
      <selection activeCell="A4" sqref="A4"/>
    </sheetView>
  </sheetViews>
  <sheetFormatPr defaultColWidth="9.00390625" defaultRowHeight="14.25"/>
  <cols>
    <col min="1" max="1" width="23.875" style="0" customWidth="1"/>
    <col min="2" max="4" width="10.125" style="0" customWidth="1"/>
    <col min="5" max="5" width="12.25390625" style="0" customWidth="1"/>
    <col min="6" max="6" width="10.125" style="0" customWidth="1"/>
    <col min="7" max="7" width="10.75390625" style="0" customWidth="1"/>
    <col min="8" max="8" width="11.25390625" style="0" customWidth="1"/>
  </cols>
  <sheetData>
    <row r="1" spans="1:2" ht="14.25">
      <c r="A1" s="5" t="s">
        <v>154</v>
      </c>
      <c r="B1" s="5"/>
    </row>
    <row r="2" spans="1:8" ht="41.25" customHeight="1">
      <c r="A2" s="6" t="s">
        <v>155</v>
      </c>
      <c r="B2" s="6"/>
      <c r="C2" s="6"/>
      <c r="D2" s="6"/>
      <c r="E2" s="6"/>
      <c r="F2" s="6"/>
      <c r="G2" s="6"/>
      <c r="H2" s="7"/>
    </row>
    <row r="3" spans="1:7" s="1" customFormat="1" ht="24" customHeight="1">
      <c r="A3" s="5" t="s">
        <v>156</v>
      </c>
      <c r="G3" s="8"/>
    </row>
    <row r="4" spans="1:7" s="2" customFormat="1" ht="30" customHeight="1">
      <c r="A4" s="9" t="s">
        <v>29</v>
      </c>
      <c r="B4" s="9" t="s">
        <v>157</v>
      </c>
      <c r="C4" s="9" t="s">
        <v>158</v>
      </c>
      <c r="D4" s="9" t="s">
        <v>159</v>
      </c>
      <c r="E4" s="9" t="s">
        <v>160</v>
      </c>
      <c r="F4" s="9" t="s">
        <v>161</v>
      </c>
      <c r="G4" s="9" t="s">
        <v>162</v>
      </c>
    </row>
    <row r="5" spans="1:7" s="2" customFormat="1" ht="30" customHeight="1">
      <c r="A5" s="9" t="s">
        <v>21</v>
      </c>
      <c r="B5" s="9"/>
      <c r="C5" s="9"/>
      <c r="D5" s="9"/>
      <c r="E5" s="9"/>
      <c r="F5" s="9"/>
      <c r="G5" s="9"/>
    </row>
    <row r="6" spans="1:7" s="2" customFormat="1" ht="30" customHeight="1">
      <c r="A6" s="10" t="s">
        <v>134</v>
      </c>
      <c r="B6" s="11"/>
      <c r="C6" s="11"/>
      <c r="D6" s="11">
        <f>SUM(D7:D16)</f>
        <v>0</v>
      </c>
      <c r="E6" s="11"/>
      <c r="F6" s="11">
        <f>SUM(F7:F16)</f>
        <v>0</v>
      </c>
      <c r="G6" s="11"/>
    </row>
    <row r="7" spans="1:7" s="3" customFormat="1" ht="30" customHeight="1">
      <c r="A7" s="10" t="s">
        <v>135</v>
      </c>
      <c r="B7" s="12"/>
      <c r="C7" s="13"/>
      <c r="D7" s="13"/>
      <c r="E7" s="13"/>
      <c r="F7" s="13"/>
      <c r="G7" s="11"/>
    </row>
    <row r="8" spans="1:7" s="3" customFormat="1" ht="30" customHeight="1">
      <c r="A8" s="10" t="s">
        <v>136</v>
      </c>
      <c r="B8" s="12"/>
      <c r="C8" s="13"/>
      <c r="D8" s="13"/>
      <c r="E8" s="13"/>
      <c r="F8" s="13"/>
      <c r="G8" s="11"/>
    </row>
    <row r="9" spans="1:7" s="3" customFormat="1" ht="30" customHeight="1">
      <c r="A9" s="9" t="s">
        <v>20</v>
      </c>
      <c r="B9" s="12"/>
      <c r="C9" s="13">
        <f>SUM(C10:C12)</f>
        <v>3902.25</v>
      </c>
      <c r="D9" s="13">
        <f>SUM(D10:D12)</f>
        <v>0</v>
      </c>
      <c r="E9" s="13">
        <f>SUM(E10:E12)</f>
        <v>10020.39</v>
      </c>
      <c r="F9" s="13">
        <f>SUM(F10:F12)</f>
        <v>0</v>
      </c>
      <c r="G9" s="13">
        <f>SUM(G10:G12)</f>
        <v>13579.24</v>
      </c>
    </row>
    <row r="10" spans="1:8" s="4" customFormat="1" ht="30" customHeight="1">
      <c r="A10" s="14" t="s">
        <v>134</v>
      </c>
      <c r="B10" s="15"/>
      <c r="C10" s="16">
        <v>1498</v>
      </c>
      <c r="D10" s="16"/>
      <c r="E10" s="17">
        <v>7979.1</v>
      </c>
      <c r="F10" s="16"/>
      <c r="G10" s="18">
        <f>C10+E10</f>
        <v>9477.1</v>
      </c>
      <c r="H10" s="19"/>
    </row>
    <row r="11" spans="1:7" s="3" customFormat="1" ht="30" customHeight="1">
      <c r="A11" s="10" t="s">
        <v>135</v>
      </c>
      <c r="B11" s="12"/>
      <c r="C11" s="13">
        <v>2060.85</v>
      </c>
      <c r="D11" s="13"/>
      <c r="E11" s="13">
        <v>1686.15</v>
      </c>
      <c r="F11" s="13"/>
      <c r="G11" s="18">
        <f>C11+E11</f>
        <v>3747</v>
      </c>
    </row>
    <row r="12" spans="1:7" s="3" customFormat="1" ht="30" customHeight="1">
      <c r="A12" s="10" t="s">
        <v>136</v>
      </c>
      <c r="B12" s="12"/>
      <c r="C12" s="12">
        <v>343.4</v>
      </c>
      <c r="D12" s="13"/>
      <c r="E12" s="13">
        <v>355.14</v>
      </c>
      <c r="F12" s="13"/>
      <c r="G12" s="11">
        <f>B12+E12</f>
        <v>355.14</v>
      </c>
    </row>
    <row r="13" spans="1:7" s="3" customFormat="1" ht="30" customHeight="1">
      <c r="A13" s="9" t="s">
        <v>163</v>
      </c>
      <c r="B13" s="12"/>
      <c r="C13" s="13"/>
      <c r="D13" s="13"/>
      <c r="E13" s="13"/>
      <c r="F13" s="13"/>
      <c r="G13" s="11"/>
    </row>
    <row r="14" spans="1:7" s="3" customFormat="1" ht="30" customHeight="1">
      <c r="A14" s="12" t="s">
        <v>164</v>
      </c>
      <c r="B14" s="12"/>
      <c r="C14" s="13"/>
      <c r="D14" s="13"/>
      <c r="E14" s="13"/>
      <c r="F14" s="13"/>
      <c r="G14" s="11"/>
    </row>
    <row r="15" spans="1:7" s="3" customFormat="1" ht="30" customHeight="1">
      <c r="A15" s="12"/>
      <c r="B15" s="13"/>
      <c r="C15" s="13"/>
      <c r="D15" s="13"/>
      <c r="E15" s="13"/>
      <c r="F15" s="13"/>
      <c r="G15" s="11"/>
    </row>
    <row r="16" spans="1:7" s="3" customFormat="1" ht="30" customHeight="1">
      <c r="A16" s="13"/>
      <c r="B16" s="13"/>
      <c r="C16" s="20"/>
      <c r="D16" s="13"/>
      <c r="E16" s="13"/>
      <c r="F16" s="13"/>
      <c r="G16" s="21">
        <f>SUM(C16:F16)</f>
        <v>0</v>
      </c>
    </row>
    <row r="17" spans="1:7" ht="24" customHeight="1">
      <c r="A17" s="22" t="s">
        <v>165</v>
      </c>
      <c r="B17" s="22"/>
      <c r="C17" s="23" t="s">
        <v>166</v>
      </c>
      <c r="D17" s="23">
        <v>18107391939</v>
      </c>
      <c r="E17" s="23"/>
      <c r="F17" s="23" t="s">
        <v>167</v>
      </c>
      <c r="G17" s="23" t="s">
        <v>168</v>
      </c>
    </row>
  </sheetData>
  <sheetProtection/>
  <mergeCells count="1">
    <mergeCell ref="A2:G2"/>
  </mergeCells>
  <printOptions horizontalCentered="1"/>
  <pageMargins left="0.5511811023622047" right="0.5511811023622047" top="1.5748031496062993" bottom="0.9842519685039371" header="0.5118110236220472" footer="0.5118110236220472"/>
  <pageSetup fitToHeight="1" fitToWidth="1" horizontalDpi="600" verticalDpi="600" orientation="portrait" paperSize="9" scale="9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</dc:creator>
  <cp:keywords/>
  <dc:description/>
  <cp:lastModifiedBy>黄天玲</cp:lastModifiedBy>
  <cp:lastPrinted>2020-10-29T17:04:27Z</cp:lastPrinted>
  <dcterms:created xsi:type="dcterms:W3CDTF">2006-12-01T02:39:02Z</dcterms:created>
  <dcterms:modified xsi:type="dcterms:W3CDTF">2023-12-06T09:00:06Z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A479AF63CCBE4FECABEFA74ED1C83BC9_13</vt:lpwstr>
  </property>
  <property fmtid="{D5CDD505-2E9C-101B-9397-08002B2CF9AE}" pid="5" name="KSOReadingLayo">
    <vt:bool>true</vt:bool>
  </property>
</Properties>
</file>